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68" activeTab="1"/>
  </bookViews>
  <sheets>
    <sheet name="Instructions" sheetId="1" r:id="rId1"/>
    <sheet name="Example" sheetId="2" r:id="rId2"/>
    <sheet name="COGS Calculator" sheetId="3" r:id="rId3"/>
    <sheet name="Product List" sheetId="4" r:id="rId4"/>
  </sheets>
  <definedNames>
    <definedName name="Excel_BuiltIn_Print_Area_1" localSheetId="2">'COGS Calculator'!#REF!</definedName>
    <definedName name="Excel_BuiltIn_Print_Area_1">'Example'!#REF!</definedName>
    <definedName name="Excel_BuiltIn_Sheet_Title_1">"COGS Calculator"</definedName>
  </definedNames>
  <calcPr fullCalcOnLoad="1"/>
</workbook>
</file>

<file path=xl/sharedStrings.xml><?xml version="1.0" encoding="utf-8"?>
<sst xmlns="http://schemas.openxmlformats.org/spreadsheetml/2006/main" count="239" uniqueCount="76">
  <si>
    <t>Cost of Goods Sold</t>
  </si>
  <si>
    <t>Price</t>
  </si>
  <si>
    <t>Amount</t>
  </si>
  <si>
    <t>Price Rate</t>
  </si>
  <si>
    <t>Measurement</t>
  </si>
  <si>
    <t>Cost</t>
  </si>
  <si>
    <t>($)</t>
  </si>
  <si>
    <t>(unit)</t>
  </si>
  <si>
    <t>($/unit)</t>
  </si>
  <si>
    <t>Batch Cost ($/Batch) &gt;&gt;</t>
  </si>
  <si>
    <t>Batch Yield (Units/Batch) &gt;&gt;</t>
  </si>
  <si>
    <t>Ingredient Cost Analysis</t>
  </si>
  <si>
    <t>(Batch Cost) / (Batch Yield)</t>
  </si>
  <si>
    <t xml:space="preserve"> / Unit</t>
  </si>
  <si>
    <t>Labor Cost/Productivity Analysis</t>
  </si>
  <si>
    <t>Manufacturing Time</t>
  </si>
  <si>
    <t>hours</t>
  </si>
  <si>
    <t>Cost of Labor &gt; &gt;</t>
  </si>
  <si>
    <t>Labor Rate</t>
  </si>
  <si>
    <t>/ hour</t>
  </si>
  <si>
    <t>Units Manufactured</t>
  </si>
  <si>
    <t>units</t>
  </si>
  <si>
    <t>Other Cost Analysis</t>
  </si>
  <si>
    <t>Cost of Other &gt; &gt;</t>
  </si>
  <si>
    <t>per unit</t>
  </si>
  <si>
    <t>Cost of Goods Sold (COGS)</t>
  </si>
  <si>
    <t>Inputs</t>
  </si>
  <si>
    <t>Adapted from Food Biz Startup (http://www.foodbizstartup.net/COGS/)</t>
  </si>
  <si>
    <t>Components (As Purchased)</t>
  </si>
  <si>
    <t>($/Componet)</t>
  </si>
  <si>
    <t>Label</t>
  </si>
  <si>
    <t>Primary Product Packaging Cost &gt;&gt;</t>
  </si>
  <si>
    <t>Packaging Cost Analysis - Primary Product Packaging</t>
  </si>
  <si>
    <t>Packaging Cost Analysis - Secondary Shipping Packaging</t>
  </si>
  <si>
    <t>May include additional margin, damage, loss, etc.</t>
  </si>
  <si>
    <t>Components (As Packaged)</t>
  </si>
  <si>
    <t>Inputs (As Produced)</t>
  </si>
  <si>
    <t>Materials (As Purchased)</t>
  </si>
  <si>
    <t>Materials</t>
  </si>
  <si>
    <t>($/Materials)</t>
  </si>
  <si>
    <t>Cost of Materials &gt; &gt;</t>
  </si>
  <si>
    <t>Gross Profit Analysis</t>
  </si>
  <si>
    <t>Cost of Goods</t>
  </si>
  <si>
    <t>Primary Product Packaging</t>
  </si>
  <si>
    <t>Secondary Shipping Packaging</t>
  </si>
  <si>
    <t>Labor Costs</t>
  </si>
  <si>
    <t>Other Costs</t>
  </si>
  <si>
    <t>Seconday Shipping Packaging Cost &gt;&gt;</t>
  </si>
  <si>
    <t>/unit</t>
  </si>
  <si>
    <t>Retail</t>
  </si>
  <si>
    <t>Wholesale</t>
  </si>
  <si>
    <t>times markup</t>
  </si>
  <si>
    <t>Suggested Pricing based</t>
  </si>
  <si>
    <t xml:space="preserve">Retail </t>
  </si>
  <si>
    <t>COGS</t>
  </si>
  <si>
    <t>Gross Profit</t>
  </si>
  <si>
    <t>Gross Margin</t>
  </si>
  <si>
    <t>Cost/Unit</t>
  </si>
  <si>
    <t>Process #3</t>
  </si>
  <si>
    <t>Shea Butter</t>
  </si>
  <si>
    <t>Coconut Oil</t>
  </si>
  <si>
    <t>Mango Butter</t>
  </si>
  <si>
    <t>Fragrance</t>
  </si>
  <si>
    <t>Process #1 - Making</t>
  </si>
  <si>
    <t>Process #2 - Packing</t>
  </si>
  <si>
    <t>Jar + Lids</t>
  </si>
  <si>
    <t>[Product Name]</t>
  </si>
  <si>
    <t>Profitabilty Overview</t>
  </si>
  <si>
    <t>Product</t>
  </si>
  <si>
    <t>Margin</t>
  </si>
  <si>
    <t>This Cost of Goods Calculator is a tool to help you calculate the cost to produce your product(s).</t>
  </si>
  <si>
    <t xml:space="preserve">The "COGS Calculator" spreadsheet is meant to be copied and used for each product you make. </t>
  </si>
  <si>
    <t>The "Product List" spreadsheet is for you to list all of your products with their Cost of Goods, Gross Profit, and Pricing for your easy future reference.</t>
  </si>
  <si>
    <t xml:space="preserve">The cells in yellow are the cells in which you will input the numbers to your specific business. </t>
  </si>
  <si>
    <t>See the "Example" spreadsheet for a breakdown in how to use this tool.</t>
  </si>
  <si>
    <t>Body Butter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</si>
</sst>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409]#,##0.00"/>
    <numFmt numFmtId="165" formatCode="[$-409]0.0000"/>
    <numFmt numFmtId="166" formatCode="[$-409]0.000"/>
    <numFmt numFmtId="167" formatCode="[$-409]0.00"/>
    <numFmt numFmtId="168" formatCode="[$-409]0.##"/>
    <numFmt numFmtId="169" formatCode="0.000"/>
    <numFmt numFmtId="170" formatCode="_(&quot;$&quot;* #,##0.000_);_(&quot;$&quot;* \(#,##0.000\);_(&quot;$&quot;* &quot;-&quot;??_);_(@_)"/>
    <numFmt numFmtId="171" formatCode="_(&quot;$&quot;* #,##0.0000_);_(&quot;$&quot;* \(#,##0.0000\);_(&quot;$&quot;* &quot;-&quot;??_);_(@_)"/>
    <numFmt numFmtId="172" formatCode="_(&quot;$&quot;* #,##0.000_);_(&quot;$&quot;* \(#,##0.000\);_(&quot;$&quot;* &quot;-&quot;???_);_(@_)"/>
    <numFmt numFmtId="173" formatCode="[$-409]0.###"/>
    <numFmt numFmtId="174" formatCode="[$-409]0.####"/>
    <numFmt numFmtId="175" formatCode="0.0000"/>
    <numFmt numFmtId="176" formatCode="_(&quot;$&quot;* #,##0.0_);_(&quot;$&quot;* \(#,##0.0\);_(&quot;$&quot;* &quot;-&quot;??_);_(@_)"/>
    <numFmt numFmtId="177" formatCode="_(&quot;$&quot;* #,##0_);_(&quot;$&quot;* \(#,##0\);_(&quot;$&quot;* &quot;-&quot;??_);_(@_)"/>
  </numFmts>
  <fonts count="51">
    <font>
      <sz val="10"/>
      <name val="Arial"/>
      <family val="2"/>
    </font>
    <font>
      <b/>
      <i/>
      <u val="single"/>
      <sz val="10"/>
      <name val="Arial"/>
      <family val="2"/>
    </font>
    <font>
      <b/>
      <i/>
      <sz val="16"/>
      <name val="Arial"/>
      <family val="2"/>
    </font>
    <font>
      <sz val="10"/>
      <color indexed="8"/>
      <name val="Arial"/>
      <family val="0"/>
    </font>
    <font>
      <sz val="9"/>
      <color indexed="8"/>
      <name val="Arial"/>
      <family val="0"/>
    </font>
    <font>
      <sz val="14"/>
      <color indexed="8"/>
      <name val="Arial"/>
      <family val="0"/>
    </font>
    <font>
      <sz val="8"/>
      <color indexed="8"/>
      <name val="Arial"/>
      <family val="0"/>
    </font>
    <font>
      <b/>
      <sz val="9"/>
      <color indexed="8"/>
      <name val="Arial"/>
      <family val="0"/>
    </font>
    <font>
      <sz val="12"/>
      <color indexed="8"/>
      <name val="Arial"/>
      <family val="0"/>
    </font>
    <font>
      <sz val="6"/>
      <color indexed="8"/>
      <name val="Arial"/>
      <family val="0"/>
    </font>
    <font>
      <b/>
      <sz val="9"/>
      <name val="Arial"/>
      <family val="2"/>
    </font>
    <font>
      <sz val="9"/>
      <name val="Arial"/>
      <family val="2"/>
    </font>
    <font>
      <i/>
      <sz val="9"/>
      <color indexed="8"/>
      <name val="Arial"/>
      <family val="2"/>
    </font>
    <font>
      <sz val="8"/>
      <name val="Arial"/>
      <family val="2"/>
    </font>
    <font>
      <b/>
      <sz val="14"/>
      <color indexed="8"/>
      <name val="Arial"/>
      <family val="2"/>
    </font>
    <font>
      <b/>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FFFF99"/>
        <bgColor indexed="64"/>
      </patternFill>
    </fill>
    <fill>
      <patternFill patternType="solid">
        <fgColor rgb="FFFFCC99"/>
        <bgColor indexed="64"/>
      </patternFill>
    </fill>
    <fill>
      <patternFill patternType="solid">
        <fgColor indexed="47"/>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ck">
        <color indexed="8"/>
      </bottom>
    </border>
    <border>
      <left>
        <color indexed="63"/>
      </left>
      <right style="thin">
        <color indexed="8"/>
      </right>
      <top>
        <color indexed="63"/>
      </top>
      <bottom style="thick">
        <color indexed="8"/>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ck">
        <color indexed="8"/>
      </left>
      <right style="thick">
        <color indexed="8"/>
      </right>
      <top style="thick">
        <color indexed="8"/>
      </top>
      <bottom style="thick">
        <color indexed="8"/>
      </bottom>
    </border>
    <border>
      <left style="thin">
        <color indexed="8"/>
      </left>
      <right>
        <color indexed="63"/>
      </right>
      <top>
        <color indexed="63"/>
      </top>
      <bottom style="thin">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color indexed="63"/>
      </left>
      <right>
        <color indexed="63"/>
      </right>
      <top style="thin"/>
      <bottom>
        <color indexed="63"/>
      </bottom>
    </border>
    <border>
      <left>
        <color indexed="63"/>
      </left>
      <right>
        <color indexed="63"/>
      </right>
      <top style="thin">
        <color indexed="8"/>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Protection="0">
      <alignment horizontal="center"/>
    </xf>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Protection="0">
      <alignment horizontal="center" textRotation="90"/>
    </xf>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ill="0" applyBorder="0" applyAlignment="0" applyProtection="0"/>
    <xf numFmtId="0" fontId="1" fillId="0" borderId="0" applyNumberFormat="0" applyFill="0" applyBorder="0" applyAlignment="0" applyProtection="0"/>
    <xf numFmtId="164" fontId="1"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6">
    <xf numFmtId="0" fontId="0" fillId="0" borderId="0" xfId="0" applyAlignment="1">
      <alignment/>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vertical="top"/>
      <protection/>
    </xf>
    <xf numFmtId="165" fontId="4" fillId="0" borderId="0" xfId="0" applyNumberFormat="1" applyFont="1" applyFill="1" applyBorder="1" applyAlignment="1" applyProtection="1">
      <alignment vertical="top"/>
      <protection/>
    </xf>
    <xf numFmtId="166" fontId="4"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center" vertical="top"/>
      <protection/>
    </xf>
    <xf numFmtId="165" fontId="5" fillId="0" borderId="0" xfId="0" applyNumberFormat="1" applyFont="1" applyFill="1" applyBorder="1" applyAlignment="1" applyProtection="1">
      <alignment horizontal="center" vertical="top"/>
      <protection/>
    </xf>
    <xf numFmtId="166" fontId="5" fillId="0" borderId="0" xfId="0" applyNumberFormat="1" applyFont="1" applyFill="1" applyBorder="1" applyAlignment="1" applyProtection="1">
      <alignment horizontal="center" vertical="top"/>
      <protection/>
    </xf>
    <xf numFmtId="0" fontId="4"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top"/>
      <protection/>
    </xf>
    <xf numFmtId="0" fontId="6" fillId="33" borderId="0" xfId="0" applyNumberFormat="1" applyFont="1" applyFill="1" applyBorder="1" applyAlignment="1" applyProtection="1">
      <alignment vertical="top"/>
      <protection/>
    </xf>
    <xf numFmtId="49" fontId="6" fillId="33" borderId="0" xfId="0" applyNumberFormat="1" applyFont="1" applyFill="1" applyBorder="1" applyAlignment="1" applyProtection="1">
      <alignment vertical="top"/>
      <protection/>
    </xf>
    <xf numFmtId="167" fontId="6" fillId="33" borderId="0" xfId="0" applyNumberFormat="1" applyFont="1" applyFill="1" applyBorder="1" applyAlignment="1" applyProtection="1">
      <alignment vertical="top"/>
      <protection/>
    </xf>
    <xf numFmtId="166" fontId="6" fillId="34" borderId="0" xfId="0" applyNumberFormat="1" applyFont="1" applyFill="1" applyBorder="1" applyAlignment="1" applyProtection="1">
      <alignment vertical="top"/>
      <protection/>
    </xf>
    <xf numFmtId="0" fontId="6" fillId="34"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166" fontId="6" fillId="33" borderId="0" xfId="0" applyNumberFormat="1" applyFont="1" applyFill="1" applyBorder="1" applyAlignment="1" applyProtection="1">
      <alignment vertical="top"/>
      <protection/>
    </xf>
    <xf numFmtId="0" fontId="6" fillId="33" borderId="10" xfId="0" applyNumberFormat="1" applyFont="1" applyFill="1" applyBorder="1" applyAlignment="1" applyProtection="1">
      <alignment vertical="top"/>
      <protection/>
    </xf>
    <xf numFmtId="49" fontId="6" fillId="33" borderId="10" xfId="0" applyNumberFormat="1" applyFont="1" applyFill="1" applyBorder="1" applyAlignment="1" applyProtection="1">
      <alignment vertical="top"/>
      <protection/>
    </xf>
    <xf numFmtId="167" fontId="6" fillId="33" borderId="10" xfId="0" applyNumberFormat="1" applyFont="1" applyFill="1" applyBorder="1" applyAlignment="1" applyProtection="1">
      <alignment vertical="top"/>
      <protection/>
    </xf>
    <xf numFmtId="166" fontId="6" fillId="34" borderId="10" xfId="0" applyNumberFormat="1" applyFont="1" applyFill="1" applyBorder="1" applyAlignment="1" applyProtection="1">
      <alignment vertical="top"/>
      <protection/>
    </xf>
    <xf numFmtId="0" fontId="6" fillId="34" borderId="10" xfId="0" applyNumberFormat="1" applyFont="1" applyFill="1" applyBorder="1" applyAlignment="1" applyProtection="1">
      <alignment vertical="top"/>
      <protection/>
    </xf>
    <xf numFmtId="166" fontId="6" fillId="33"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justify" vertical="top"/>
      <protection/>
    </xf>
    <xf numFmtId="49" fontId="4" fillId="0" borderId="0" xfId="0" applyNumberFormat="1" applyFont="1" applyFill="1" applyBorder="1" applyAlignment="1" applyProtection="1">
      <alignment horizontal="justify" vertical="top"/>
      <protection/>
    </xf>
    <xf numFmtId="165" fontId="4" fillId="0" borderId="0" xfId="0" applyNumberFormat="1" applyFont="1" applyFill="1" applyBorder="1" applyAlignment="1" applyProtection="1">
      <alignment horizontal="justify" vertical="top"/>
      <protection/>
    </xf>
    <xf numFmtId="168" fontId="3" fillId="0" borderId="0" xfId="0" applyNumberFormat="1" applyFont="1" applyFill="1" applyBorder="1" applyAlignment="1" applyProtection="1">
      <alignment horizontal="right" vertical="center"/>
      <protection/>
    </xf>
    <xf numFmtId="166" fontId="3" fillId="34"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top"/>
      <protection/>
    </xf>
    <xf numFmtId="168" fontId="3" fillId="33" borderId="11" xfId="0" applyNumberFormat="1" applyFont="1" applyFill="1" applyBorder="1" applyAlignment="1" applyProtection="1">
      <alignment vertical="center"/>
      <protection/>
    </xf>
    <xf numFmtId="0" fontId="4" fillId="33" borderId="12" xfId="0" applyNumberFormat="1" applyFont="1" applyFill="1" applyBorder="1" applyAlignment="1" applyProtection="1">
      <alignment vertical="center"/>
      <protection/>
    </xf>
    <xf numFmtId="0" fontId="4" fillId="33" borderId="13" xfId="0" applyNumberFormat="1" applyFont="1" applyFill="1" applyBorder="1" applyAlignment="1" applyProtection="1">
      <alignment vertical="top"/>
      <protection/>
    </xf>
    <xf numFmtId="165" fontId="4" fillId="0" borderId="10" xfId="0" applyNumberFormat="1" applyFont="1" applyFill="1" applyBorder="1" applyAlignment="1" applyProtection="1">
      <alignment vertical="top"/>
      <protection/>
    </xf>
    <xf numFmtId="0" fontId="4" fillId="34" borderId="14" xfId="0" applyNumberFormat="1" applyFont="1" applyFill="1" applyBorder="1" applyAlignment="1" applyProtection="1">
      <alignment vertical="top"/>
      <protection/>
    </xf>
    <xf numFmtId="0" fontId="4" fillId="34" borderId="15" xfId="0" applyNumberFormat="1" applyFont="1" applyFill="1" applyBorder="1" applyAlignment="1" applyProtection="1">
      <alignment vertical="top"/>
      <protection/>
    </xf>
    <xf numFmtId="166" fontId="4" fillId="34" borderId="15" xfId="0" applyNumberFormat="1" applyFont="1" applyFill="1" applyBorder="1" applyAlignment="1" applyProtection="1">
      <alignment vertical="top"/>
      <protection/>
    </xf>
    <xf numFmtId="0" fontId="4" fillId="34" borderId="16" xfId="0" applyNumberFormat="1" applyFont="1" applyFill="1" applyBorder="1" applyAlignment="1" applyProtection="1">
      <alignment vertical="top"/>
      <protection/>
    </xf>
    <xf numFmtId="0" fontId="7" fillId="0" borderId="0" xfId="0" applyNumberFormat="1" applyFont="1" applyFill="1" applyBorder="1" applyAlignment="1" applyProtection="1">
      <alignment horizontal="right" vertical="top"/>
      <protection/>
    </xf>
    <xf numFmtId="165" fontId="7" fillId="0" borderId="0" xfId="0" applyNumberFormat="1" applyFont="1" applyFill="1" applyBorder="1" applyAlignment="1" applyProtection="1">
      <alignment horizontal="right" vertical="top"/>
      <protection/>
    </xf>
    <xf numFmtId="166" fontId="4" fillId="34" borderId="0" xfId="0" applyNumberFormat="1" applyFont="1" applyFill="1" applyBorder="1" applyAlignment="1" applyProtection="1">
      <alignment vertical="top"/>
      <protection/>
    </xf>
    <xf numFmtId="0" fontId="7" fillId="34" borderId="0" xfId="0" applyNumberFormat="1" applyFont="1" applyFill="1" applyBorder="1" applyAlignment="1" applyProtection="1">
      <alignment vertical="top"/>
      <protection/>
    </xf>
    <xf numFmtId="0" fontId="4" fillId="34" borderId="17" xfId="0" applyNumberFormat="1" applyFont="1" applyFill="1" applyBorder="1" applyAlignment="1" applyProtection="1">
      <alignment vertical="top"/>
      <protection/>
    </xf>
    <xf numFmtId="166" fontId="7" fillId="34" borderId="18" xfId="0" applyNumberFormat="1" applyFont="1" applyFill="1" applyBorder="1" applyAlignment="1" applyProtection="1">
      <alignment vertical="top"/>
      <protection/>
    </xf>
    <xf numFmtId="0" fontId="7" fillId="34" borderId="18" xfId="0" applyNumberFormat="1" applyFont="1" applyFill="1" applyBorder="1" applyAlignment="1" applyProtection="1">
      <alignment vertical="top"/>
      <protection/>
    </xf>
    <xf numFmtId="0" fontId="4" fillId="34" borderId="19" xfId="0" applyNumberFormat="1" applyFont="1" applyFill="1" applyBorder="1" applyAlignment="1" applyProtection="1">
      <alignment vertical="top"/>
      <protection/>
    </xf>
    <xf numFmtId="0" fontId="7" fillId="34" borderId="14" xfId="0" applyNumberFormat="1" applyFont="1" applyFill="1" applyBorder="1" applyAlignment="1" applyProtection="1">
      <alignment horizontal="right" vertical="top"/>
      <protection/>
    </xf>
    <xf numFmtId="0" fontId="7" fillId="34" borderId="15" xfId="0" applyNumberFormat="1" applyFont="1" applyFill="1" applyBorder="1" applyAlignment="1" applyProtection="1">
      <alignment horizontal="left" vertical="top"/>
      <protection/>
    </xf>
    <xf numFmtId="49" fontId="6" fillId="0" borderId="0" xfId="0" applyNumberFormat="1" applyFont="1" applyFill="1" applyBorder="1" applyAlignment="1" applyProtection="1">
      <alignment vertical="top"/>
      <protection/>
    </xf>
    <xf numFmtId="168" fontId="6" fillId="33" borderId="0" xfId="0" applyNumberFormat="1" applyFont="1" applyFill="1" applyBorder="1" applyAlignment="1" applyProtection="1">
      <alignment vertical="top"/>
      <protection/>
    </xf>
    <xf numFmtId="166" fontId="4" fillId="34" borderId="0" xfId="0" applyNumberFormat="1" applyFont="1" applyFill="1" applyBorder="1" applyAlignment="1" applyProtection="1">
      <alignment horizontal="right" vertical="top"/>
      <protection/>
    </xf>
    <xf numFmtId="0" fontId="4" fillId="34" borderId="0" xfId="0" applyNumberFormat="1" applyFont="1" applyFill="1" applyBorder="1" applyAlignment="1" applyProtection="1">
      <alignment vertical="top"/>
      <protection/>
    </xf>
    <xf numFmtId="166" fontId="7" fillId="34" borderId="18" xfId="0" applyNumberFormat="1" applyFont="1" applyFill="1" applyBorder="1" applyAlignment="1" applyProtection="1">
      <alignment horizontal="right" vertical="top"/>
      <protection/>
    </xf>
    <xf numFmtId="0" fontId="7" fillId="34" borderId="18" xfId="0" applyNumberFormat="1" applyFont="1" applyFill="1" applyBorder="1" applyAlignment="1" applyProtection="1">
      <alignment horizontal="left" vertical="top"/>
      <protection/>
    </xf>
    <xf numFmtId="165" fontId="3" fillId="0" borderId="0" xfId="0" applyNumberFormat="1" applyFont="1" applyFill="1" applyBorder="1" applyAlignment="1" applyProtection="1">
      <alignment vertical="top"/>
      <protection/>
    </xf>
    <xf numFmtId="166" fontId="3"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right" vertical="top"/>
      <protection/>
    </xf>
    <xf numFmtId="0" fontId="7" fillId="0" borderId="0" xfId="0" applyNumberFormat="1" applyFont="1" applyFill="1" applyBorder="1" applyAlignment="1" applyProtection="1">
      <alignment vertical="top"/>
      <protection/>
    </xf>
    <xf numFmtId="0" fontId="3" fillId="34" borderId="0" xfId="0" applyNumberFormat="1" applyFont="1" applyFill="1" applyBorder="1" applyAlignment="1" applyProtection="1">
      <alignment vertical="top"/>
      <protection/>
    </xf>
    <xf numFmtId="165" fontId="6" fillId="0" borderId="0" xfId="0" applyNumberFormat="1" applyFont="1" applyFill="1" applyBorder="1" applyAlignment="1" applyProtection="1">
      <alignment vertical="top"/>
      <protection/>
    </xf>
    <xf numFmtId="0" fontId="7" fillId="0" borderId="17" xfId="0" applyNumberFormat="1" applyFont="1" applyFill="1" applyBorder="1" applyAlignment="1" applyProtection="1">
      <alignment horizontal="right" vertical="top"/>
      <protection/>
    </xf>
    <xf numFmtId="168" fontId="6" fillId="0" borderId="0" xfId="0" applyNumberFormat="1" applyFont="1" applyFill="1" applyBorder="1" applyAlignment="1" applyProtection="1">
      <alignment vertical="top"/>
      <protection/>
    </xf>
    <xf numFmtId="0" fontId="0" fillId="0" borderId="0" xfId="0" applyFill="1" applyAlignment="1">
      <alignment/>
    </xf>
    <xf numFmtId="0" fontId="4" fillId="0" borderId="20" xfId="0" applyNumberFormat="1" applyFont="1" applyFill="1" applyBorder="1" applyAlignment="1" applyProtection="1">
      <alignment horizontal="center" vertical="top"/>
      <protection/>
    </xf>
    <xf numFmtId="166" fontId="4" fillId="0" borderId="20" xfId="0" applyNumberFormat="1" applyFont="1" applyFill="1" applyBorder="1" applyAlignment="1" applyProtection="1">
      <alignment vertical="top"/>
      <protection/>
    </xf>
    <xf numFmtId="0" fontId="4" fillId="0" borderId="20" xfId="0" applyNumberFormat="1" applyFont="1" applyFill="1" applyBorder="1" applyAlignment="1" applyProtection="1">
      <alignment vertical="top"/>
      <protection/>
    </xf>
    <xf numFmtId="0" fontId="6" fillId="33" borderId="20" xfId="0" applyNumberFormat="1" applyFont="1" applyFill="1" applyBorder="1" applyAlignment="1" applyProtection="1">
      <alignment vertical="top"/>
      <protection/>
    </xf>
    <xf numFmtId="49" fontId="6" fillId="33" borderId="20" xfId="0" applyNumberFormat="1" applyFont="1" applyFill="1" applyBorder="1" applyAlignment="1" applyProtection="1">
      <alignment vertical="top"/>
      <protection/>
    </xf>
    <xf numFmtId="167" fontId="6" fillId="33" borderId="20" xfId="0" applyNumberFormat="1" applyFont="1" applyFill="1" applyBorder="1" applyAlignment="1" applyProtection="1">
      <alignment vertical="top"/>
      <protection/>
    </xf>
    <xf numFmtId="166" fontId="6" fillId="34" borderId="20" xfId="0" applyNumberFormat="1" applyFont="1" applyFill="1" applyBorder="1" applyAlignment="1" applyProtection="1">
      <alignment vertical="top"/>
      <protection/>
    </xf>
    <xf numFmtId="0" fontId="6" fillId="34" borderId="20" xfId="0" applyNumberFormat="1" applyFont="1" applyFill="1" applyBorder="1" applyAlignment="1" applyProtection="1">
      <alignment vertical="top"/>
      <protection/>
    </xf>
    <xf numFmtId="0" fontId="6" fillId="0" borderId="20" xfId="0" applyNumberFormat="1" applyFont="1" applyFill="1" applyBorder="1" applyAlignment="1" applyProtection="1">
      <alignment vertical="top"/>
      <protection/>
    </xf>
    <xf numFmtId="166" fontId="6" fillId="33" borderId="20" xfId="0" applyNumberFormat="1" applyFont="1" applyFill="1" applyBorder="1" applyAlignment="1" applyProtection="1">
      <alignment vertical="top"/>
      <protection/>
    </xf>
    <xf numFmtId="166" fontId="7" fillId="34" borderId="21" xfId="0" applyNumberFormat="1" applyFont="1" applyFill="1" applyBorder="1" applyAlignment="1" applyProtection="1">
      <alignment horizontal="right" vertical="center" wrapText="1"/>
      <protection/>
    </xf>
    <xf numFmtId="49" fontId="4" fillId="0" borderId="0" xfId="0" applyNumberFormat="1" applyFont="1" applyFill="1" applyBorder="1" applyAlignment="1" applyProtection="1">
      <alignment vertical="top"/>
      <protection/>
    </xf>
    <xf numFmtId="44" fontId="4"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indent="2"/>
      <protection/>
    </xf>
    <xf numFmtId="166" fontId="6" fillId="35" borderId="0" xfId="0" applyNumberFormat="1" applyFont="1" applyFill="1" applyBorder="1" applyAlignment="1" applyProtection="1">
      <alignment vertical="top"/>
      <protection/>
    </xf>
    <xf numFmtId="49" fontId="7"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12" fillId="36" borderId="0" xfId="0" applyNumberFormat="1" applyFont="1" applyFill="1" applyBorder="1" applyAlignment="1" applyProtection="1">
      <alignment vertical="top"/>
      <protection/>
    </xf>
    <xf numFmtId="44" fontId="0" fillId="36" borderId="22" xfId="44" applyFill="1" applyBorder="1" applyAlignment="1" applyProtection="1">
      <alignment vertical="top"/>
      <protection/>
    </xf>
    <xf numFmtId="49" fontId="4" fillId="0" borderId="20" xfId="0" applyNumberFormat="1" applyFont="1" applyFill="1" applyBorder="1" applyAlignment="1" applyProtection="1">
      <alignment horizontal="left" vertical="top" indent="2"/>
      <protection/>
    </xf>
    <xf numFmtId="170" fontId="11" fillId="0" borderId="0" xfId="44" applyNumberFormat="1" applyFont="1" applyFill="1" applyBorder="1" applyAlignment="1" applyProtection="1">
      <alignment vertical="top"/>
      <protection/>
    </xf>
    <xf numFmtId="9" fontId="11" fillId="0" borderId="0" xfId="59" applyFont="1" applyFill="1" applyBorder="1" applyAlignment="1" applyProtection="1">
      <alignment vertical="top"/>
      <protection/>
    </xf>
    <xf numFmtId="170" fontId="4" fillId="0" borderId="20" xfId="0" applyNumberFormat="1" applyFont="1" applyFill="1" applyBorder="1" applyAlignment="1" applyProtection="1">
      <alignment vertical="top"/>
      <protection/>
    </xf>
    <xf numFmtId="44" fontId="4" fillId="0" borderId="0" xfId="0" applyNumberFormat="1" applyFont="1" applyFill="1" applyBorder="1" applyAlignment="1" applyProtection="1">
      <alignment vertical="top"/>
      <protection/>
    </xf>
    <xf numFmtId="9" fontId="11" fillId="0" borderId="20" xfId="59" applyFont="1" applyFill="1" applyBorder="1" applyAlignment="1" applyProtection="1">
      <alignment vertical="top"/>
      <protection/>
    </xf>
    <xf numFmtId="49" fontId="6" fillId="0" borderId="0" xfId="0" applyNumberFormat="1" applyFont="1" applyFill="1" applyBorder="1" applyAlignment="1" applyProtection="1">
      <alignment vertical="top"/>
      <protection/>
    </xf>
    <xf numFmtId="49" fontId="6" fillId="33" borderId="0" xfId="0" applyNumberFormat="1" applyFont="1" applyFill="1" applyBorder="1" applyAlignment="1" applyProtection="1">
      <alignment vertical="top"/>
      <protection/>
    </xf>
    <xf numFmtId="167" fontId="6" fillId="33" borderId="0" xfId="0" applyNumberFormat="1" applyFont="1" applyFill="1" applyBorder="1" applyAlignment="1" applyProtection="1">
      <alignment vertical="top"/>
      <protection/>
    </xf>
    <xf numFmtId="170" fontId="13" fillId="0" borderId="0" xfId="44" applyNumberFormat="1" applyFont="1" applyFill="1" applyBorder="1" applyAlignment="1" applyProtection="1">
      <alignment vertical="top"/>
      <protection/>
    </xf>
    <xf numFmtId="0" fontId="4" fillId="30" borderId="23" xfId="0" applyNumberFormat="1" applyFont="1" applyFill="1" applyBorder="1" applyAlignment="1" applyProtection="1">
      <alignment vertical="top"/>
      <protection/>
    </xf>
    <xf numFmtId="165" fontId="4" fillId="30" borderId="23" xfId="0" applyNumberFormat="1" applyFont="1" applyFill="1" applyBorder="1" applyAlignment="1" applyProtection="1">
      <alignment vertical="top"/>
      <protection/>
    </xf>
    <xf numFmtId="166" fontId="4" fillId="30" borderId="23" xfId="0" applyNumberFormat="1" applyFont="1" applyFill="1" applyBorder="1" applyAlignment="1" applyProtection="1">
      <alignment vertical="top"/>
      <protection/>
    </xf>
    <xf numFmtId="0" fontId="4" fillId="30" borderId="24" xfId="0" applyNumberFormat="1" applyFont="1" applyFill="1" applyBorder="1" applyAlignment="1" applyProtection="1">
      <alignment vertical="top"/>
      <protection/>
    </xf>
    <xf numFmtId="0" fontId="4" fillId="30" borderId="21" xfId="0" applyNumberFormat="1" applyFont="1" applyFill="1" applyBorder="1" applyAlignment="1" applyProtection="1">
      <alignment vertical="top"/>
      <protection/>
    </xf>
    <xf numFmtId="165" fontId="4" fillId="30" borderId="21" xfId="0" applyNumberFormat="1" applyFont="1" applyFill="1" applyBorder="1" applyAlignment="1" applyProtection="1">
      <alignment vertical="top"/>
      <protection/>
    </xf>
    <xf numFmtId="166" fontId="4" fillId="30" borderId="21" xfId="0" applyNumberFormat="1" applyFont="1" applyFill="1" applyBorder="1" applyAlignment="1" applyProtection="1">
      <alignment vertical="top"/>
      <protection/>
    </xf>
    <xf numFmtId="0" fontId="4" fillId="30" borderId="25" xfId="0" applyNumberFormat="1" applyFont="1" applyFill="1" applyBorder="1" applyAlignment="1" applyProtection="1">
      <alignment vertical="top"/>
      <protection/>
    </xf>
    <xf numFmtId="49" fontId="14" fillId="30" borderId="26" xfId="0" applyNumberFormat="1" applyFont="1" applyFill="1" applyBorder="1" applyAlignment="1" applyProtection="1">
      <alignment vertical="top"/>
      <protection/>
    </xf>
    <xf numFmtId="49" fontId="14" fillId="30" borderId="27" xfId="0" applyNumberFormat="1" applyFont="1" applyFill="1" applyBorder="1" applyAlignment="1" applyProtection="1">
      <alignment vertical="top"/>
      <protection/>
    </xf>
    <xf numFmtId="49" fontId="0" fillId="0" borderId="0" xfId="0" applyNumberFormat="1" applyAlignment="1">
      <alignment/>
    </xf>
    <xf numFmtId="44" fontId="0" fillId="0" borderId="0" xfId="0" applyNumberFormat="1" applyAlignment="1">
      <alignment/>
    </xf>
    <xf numFmtId="9" fontId="0" fillId="0" borderId="0" xfId="0" applyNumberFormat="1" applyAlignment="1">
      <alignment/>
    </xf>
    <xf numFmtId="0" fontId="16" fillId="0" borderId="21" xfId="0" applyFont="1" applyBorder="1" applyAlignment="1">
      <alignment horizontal="center"/>
    </xf>
    <xf numFmtId="0" fontId="16" fillId="0" borderId="25" xfId="0" applyFont="1" applyBorder="1" applyAlignment="1">
      <alignment horizontal="center"/>
    </xf>
    <xf numFmtId="170" fontId="0" fillId="0" borderId="0" xfId="44" applyNumberFormat="1" applyAlignment="1">
      <alignment/>
    </xf>
    <xf numFmtId="0" fontId="15" fillId="0" borderId="23" xfId="0" applyFont="1" applyBorder="1" applyAlignment="1">
      <alignment horizontal="center"/>
    </xf>
    <xf numFmtId="0" fontId="15" fillId="0" borderId="24"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15" fillId="0" borderId="21" xfId="0" applyFont="1" applyBorder="1" applyAlignment="1">
      <alignment horizontal="center"/>
    </xf>
    <xf numFmtId="0" fontId="7" fillId="0" borderId="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166" fontId="14" fillId="37" borderId="28"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vertical="top"/>
      <protection/>
    </xf>
    <xf numFmtId="166" fontId="4" fillId="0" borderId="10" xfId="0" applyNumberFormat="1" applyFont="1" applyFill="1" applyBorder="1" applyAlignment="1" applyProtection="1">
      <alignment vertical="top"/>
      <protection/>
    </xf>
    <xf numFmtId="165"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protection/>
    </xf>
    <xf numFmtId="166" fontId="4" fillId="0" borderId="15"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vertical="top"/>
      <protection/>
    </xf>
    <xf numFmtId="0" fontId="7" fillId="34" borderId="29" xfId="0" applyNumberFormat="1" applyFont="1" applyFill="1" applyBorder="1" applyAlignment="1" applyProtection="1">
      <alignment horizontal="right" vertical="top"/>
      <protection/>
    </xf>
    <xf numFmtId="0" fontId="6" fillId="0" borderId="17" xfId="0" applyNumberFormat="1" applyFont="1" applyFill="1" applyBorder="1" applyAlignment="1" applyProtection="1">
      <alignment horizontal="right" vertical="top"/>
      <protection/>
    </xf>
    <xf numFmtId="49" fontId="7" fillId="0" borderId="10" xfId="0" applyNumberFormat="1" applyFont="1" applyFill="1" applyBorder="1" applyAlignment="1" applyProtection="1">
      <alignment vertical="top"/>
      <protection/>
    </xf>
    <xf numFmtId="165" fontId="6" fillId="0" borderId="17"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8" fillId="38" borderId="30" xfId="0" applyNumberFormat="1" applyFont="1" applyFill="1" applyBorder="1" applyAlignment="1" applyProtection="1">
      <alignment horizontal="left" vertical="center" indent="1"/>
      <protection/>
    </xf>
    <xf numFmtId="165" fontId="8" fillId="38" borderId="31" xfId="0" applyNumberFormat="1" applyFont="1" applyFill="1" applyBorder="1" applyAlignment="1" applyProtection="1">
      <alignment vertical="center"/>
      <protection/>
    </xf>
    <xf numFmtId="170" fontId="0" fillId="38" borderId="31" xfId="44" applyNumberFormat="1" applyFill="1" applyBorder="1" applyAlignment="1" applyProtection="1">
      <alignment vertical="center"/>
      <protection/>
    </xf>
    <xf numFmtId="0" fontId="8" fillId="38" borderId="32"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indent="2"/>
      <protection/>
    </xf>
    <xf numFmtId="166" fontId="4" fillId="0" borderId="0" xfId="0" applyNumberFormat="1" applyFont="1" applyFill="1" applyBorder="1" applyAlignment="1" applyProtection="1">
      <alignment horizontal="center" vertical="top"/>
      <protection/>
    </xf>
    <xf numFmtId="0" fontId="7" fillId="0" borderId="15" xfId="0" applyNumberFormat="1" applyFont="1" applyFill="1" applyBorder="1" applyAlignment="1" applyProtection="1">
      <alignment horizontal="right" vertical="center" wrapText="1"/>
      <protection/>
    </xf>
    <xf numFmtId="166" fontId="0" fillId="34" borderId="15" xfId="0" applyNumberFormat="1" applyFill="1" applyBorder="1" applyAlignment="1" applyProtection="1">
      <alignment horizontal="left" vertical="top" wrapText="1"/>
      <protection/>
    </xf>
    <xf numFmtId="49" fontId="4" fillId="0" borderId="20" xfId="0" applyNumberFormat="1" applyFont="1" applyFill="1" applyBorder="1" applyAlignment="1" applyProtection="1">
      <alignment horizontal="left" vertical="top" indent="2"/>
      <protection/>
    </xf>
    <xf numFmtId="0" fontId="7" fillId="0" borderId="33" xfId="0" applyNumberFormat="1" applyFont="1" applyFill="1" applyBorder="1" applyAlignment="1" applyProtection="1">
      <alignment horizontal="right" vertical="center" wrapText="1"/>
      <protection/>
    </xf>
    <xf numFmtId="166" fontId="10" fillId="34" borderId="21" xfId="0" applyNumberFormat="1" applyFont="1" applyFill="1" applyBorder="1" applyAlignment="1" applyProtection="1">
      <alignment horizontal="left" vertical="top" wrapText="1"/>
      <protection/>
    </xf>
    <xf numFmtId="166" fontId="10" fillId="34" borderId="34" xfId="0" applyNumberFormat="1" applyFont="1" applyFill="1" applyBorder="1" applyAlignment="1" applyProtection="1">
      <alignment horizontal="left" vertical="top" wrapText="1"/>
      <protection/>
    </xf>
    <xf numFmtId="49" fontId="14" fillId="39" borderId="26" xfId="0" applyNumberFormat="1" applyFont="1" applyFill="1" applyBorder="1" applyAlignment="1" applyProtection="1">
      <alignment vertical="top"/>
      <protection/>
    </xf>
    <xf numFmtId="0" fontId="4" fillId="39" borderId="23" xfId="0" applyNumberFormat="1" applyFont="1" applyFill="1" applyBorder="1" applyAlignment="1" applyProtection="1">
      <alignmen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xfId="48"/>
    <cellStyle name="Heading 1" xfId="49"/>
    <cellStyle name="Heading 2" xfId="50"/>
    <cellStyle name="Heading 3" xfId="51"/>
    <cellStyle name="Heading 4" xfId="52"/>
    <cellStyle name="Heading1" xfId="53"/>
    <cellStyle name="Input" xfId="54"/>
    <cellStyle name="Linked Cell" xfId="55"/>
    <cellStyle name="Neutral" xfId="56"/>
    <cellStyle name="Note" xfId="57"/>
    <cellStyle name="Output" xfId="58"/>
    <cellStyle name="Percent" xfId="59"/>
    <cellStyle name="Result" xfId="60"/>
    <cellStyle name="Result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3</xdr:col>
      <xdr:colOff>390525</xdr:colOff>
      <xdr:row>5</xdr:row>
      <xdr:rowOff>9525</xdr:rowOff>
    </xdr:to>
    <xdr:pic>
      <xdr:nvPicPr>
        <xdr:cNvPr id="1" name="Picture 2"/>
        <xdr:cNvPicPr preferRelativeResize="1">
          <a:picLocks noChangeAspect="1"/>
        </xdr:cNvPicPr>
      </xdr:nvPicPr>
      <xdr:blipFill>
        <a:blip r:embed="rId1"/>
        <a:srcRect l="24543"/>
        <a:stretch>
          <a:fillRect/>
        </a:stretch>
      </xdr:blipFill>
      <xdr:spPr>
        <a:xfrm>
          <a:off x="76200" y="66675"/>
          <a:ext cx="21431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438150</xdr:colOff>
      <xdr:row>1</xdr:row>
      <xdr:rowOff>57150</xdr:rowOff>
    </xdr:from>
    <xdr:ext cx="1571625" cy="276225"/>
    <xdr:sp>
      <xdr:nvSpPr>
        <xdr:cNvPr id="1" name="TextBox 1"/>
        <xdr:cNvSpPr txBox="1">
          <a:spLocks noChangeArrowheads="1"/>
        </xdr:cNvSpPr>
      </xdr:nvSpPr>
      <xdr:spPr>
        <a:xfrm>
          <a:off x="2543175" y="114300"/>
          <a:ext cx="1571625" cy="276225"/>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1100" b="1" i="0" u="none" baseline="0">
              <a:solidFill>
                <a:srgbClr val="000000"/>
              </a:solidFill>
              <a:latin typeface="Calibri"/>
              <a:ea typeface="Calibri"/>
              <a:cs typeface="Calibri"/>
            </a:rPr>
            <a:t>Type</a:t>
          </a:r>
          <a:r>
            <a:rPr lang="en-US" cap="none" sz="1100" b="1" i="0" u="none" baseline="0">
              <a:solidFill>
                <a:srgbClr val="000000"/>
              </a:solidFill>
              <a:latin typeface="Calibri"/>
              <a:ea typeface="Calibri"/>
              <a:cs typeface="Calibri"/>
            </a:rPr>
            <a:t> your product name</a:t>
          </a:r>
        </a:p>
      </xdr:txBody>
    </xdr:sp>
    <xdr:clientData/>
  </xdr:oneCellAnchor>
  <xdr:oneCellAnchor>
    <xdr:from>
      <xdr:col>8</xdr:col>
      <xdr:colOff>38100</xdr:colOff>
      <xdr:row>5</xdr:row>
      <xdr:rowOff>38100</xdr:rowOff>
    </xdr:from>
    <xdr:ext cx="2457450" cy="419100"/>
    <xdr:sp>
      <xdr:nvSpPr>
        <xdr:cNvPr id="2" name="TextBox 2"/>
        <xdr:cNvSpPr txBox="1">
          <a:spLocks noChangeArrowheads="1"/>
        </xdr:cNvSpPr>
      </xdr:nvSpPr>
      <xdr:spPr>
        <a:xfrm>
          <a:off x="3667125" y="885825"/>
          <a:ext cx="2457450" cy="419100"/>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1100" b="1" i="0" u="none" baseline="0">
              <a:solidFill>
                <a:srgbClr val="000000"/>
              </a:solidFill>
              <a:latin typeface="Calibri"/>
              <a:ea typeface="Calibri"/>
              <a:cs typeface="Calibri"/>
            </a:rPr>
            <a:t>This section will automatically</a:t>
          </a:r>
          <a:r>
            <a:rPr lang="en-US" cap="none" sz="1100" b="1" i="0" u="none" baseline="0">
              <a:solidFill>
                <a:srgbClr val="000000"/>
              </a:solidFill>
              <a:latin typeface="Calibri"/>
              <a:ea typeface="Calibri"/>
              <a:cs typeface="Calibri"/>
            </a:rPr>
            <a:t> calculate 
</a:t>
          </a:r>
          <a:r>
            <a:rPr lang="en-US" cap="none" sz="1100" b="1" i="0" u="none" baseline="0">
              <a:solidFill>
                <a:srgbClr val="000000"/>
              </a:solidFill>
              <a:latin typeface="Calibri"/>
              <a:ea typeface="Calibri"/>
              <a:cs typeface="Calibri"/>
            </a:rPr>
            <a:t>for you when you're complete.</a:t>
          </a:r>
        </a:p>
      </xdr:txBody>
    </xdr:sp>
    <xdr:clientData/>
  </xdr:oneCellAnchor>
  <xdr:oneCellAnchor>
    <xdr:from>
      <xdr:col>8</xdr:col>
      <xdr:colOff>47625</xdr:colOff>
      <xdr:row>11</xdr:row>
      <xdr:rowOff>142875</xdr:rowOff>
    </xdr:from>
    <xdr:ext cx="2733675" cy="762000"/>
    <xdr:sp>
      <xdr:nvSpPr>
        <xdr:cNvPr id="3" name="TextBox 3"/>
        <xdr:cNvSpPr txBox="1">
          <a:spLocks noChangeArrowheads="1"/>
        </xdr:cNvSpPr>
      </xdr:nvSpPr>
      <xdr:spPr>
        <a:xfrm>
          <a:off x="3676650" y="1962150"/>
          <a:ext cx="2733675" cy="7620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Type in</a:t>
          </a:r>
          <a:r>
            <a:rPr lang="en-US" cap="none" sz="1100" b="1" i="0" u="none" baseline="0">
              <a:solidFill>
                <a:srgbClr val="000000"/>
              </a:solidFill>
              <a:latin typeface="Calibri"/>
              <a:ea typeface="Calibri"/>
              <a:cs typeface="Calibri"/>
            </a:rPr>
            <a:t> what you charge per 1 product to a customer: Wholesale and Retail. If you don't do Wholesale yet (sell to a retail store), leave it at $0.</a:t>
          </a:r>
        </a:p>
      </xdr:txBody>
    </xdr:sp>
    <xdr:clientData/>
  </xdr:oneCellAnchor>
  <xdr:oneCellAnchor>
    <xdr:from>
      <xdr:col>8</xdr:col>
      <xdr:colOff>28575</xdr:colOff>
      <xdr:row>19</xdr:row>
      <xdr:rowOff>47625</xdr:rowOff>
    </xdr:from>
    <xdr:ext cx="2733675" cy="581025"/>
    <xdr:sp>
      <xdr:nvSpPr>
        <xdr:cNvPr id="4" name="TextBox 4"/>
        <xdr:cNvSpPr txBox="1">
          <a:spLocks noChangeArrowheads="1"/>
        </xdr:cNvSpPr>
      </xdr:nvSpPr>
      <xdr:spPr>
        <a:xfrm>
          <a:off x="3657600" y="3162300"/>
          <a:ext cx="2733675" cy="5810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You can change your markup to what is standard for your industry. If you don't know,</a:t>
          </a:r>
          <a:r>
            <a:rPr lang="en-US" cap="none" sz="1100" b="1" i="0" u="none" baseline="0">
              <a:solidFill>
                <a:srgbClr val="000000"/>
              </a:solidFill>
              <a:latin typeface="Calibri"/>
              <a:ea typeface="Calibri"/>
              <a:cs typeface="Calibri"/>
            </a:rPr>
            <a:t> leave it at 2 for now.</a:t>
          </a:r>
        </a:p>
      </xdr:txBody>
    </xdr:sp>
    <xdr:clientData/>
  </xdr:oneCellAnchor>
  <xdr:oneCellAnchor>
    <xdr:from>
      <xdr:col>14</xdr:col>
      <xdr:colOff>190500</xdr:colOff>
      <xdr:row>31</xdr:row>
      <xdr:rowOff>19050</xdr:rowOff>
    </xdr:from>
    <xdr:ext cx="2733675" cy="1924050"/>
    <xdr:sp>
      <xdr:nvSpPr>
        <xdr:cNvPr id="5" name="TextBox 5"/>
        <xdr:cNvSpPr txBox="1">
          <a:spLocks noChangeArrowheads="1"/>
        </xdr:cNvSpPr>
      </xdr:nvSpPr>
      <xdr:spPr>
        <a:xfrm>
          <a:off x="7391400" y="4638675"/>
          <a:ext cx="2733675" cy="19240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Start by listing all the ingredients</a:t>
          </a:r>
          <a:r>
            <a:rPr lang="en-US" cap="none" sz="1100" b="1" i="0" u="none" baseline="0">
              <a:solidFill>
                <a:srgbClr val="000000"/>
              </a:solidFill>
              <a:latin typeface="Calibri"/>
              <a:ea typeface="Calibri"/>
              <a:cs typeface="Calibri"/>
            </a:rPr>
            <a:t> you use in Column C, and how much it costs and the quantity it comes in in Columns D &amp; 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 example, in row 35, you buy Shea Butter for $20 for 80 ounces.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And then in Column I indicate how much you use of the ingredient.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 example, in row 35, you use 8 ounces. </a:t>
          </a:r>
        </a:p>
      </xdr:txBody>
    </xdr:sp>
    <xdr:clientData/>
  </xdr:oneCellAnchor>
  <xdr:oneCellAnchor>
    <xdr:from>
      <xdr:col>14</xdr:col>
      <xdr:colOff>180975</xdr:colOff>
      <xdr:row>46</xdr:row>
      <xdr:rowOff>0</xdr:rowOff>
    </xdr:from>
    <xdr:ext cx="4191000" cy="600075"/>
    <xdr:sp>
      <xdr:nvSpPr>
        <xdr:cNvPr id="6" name="TextBox 6"/>
        <xdr:cNvSpPr txBox="1">
          <a:spLocks noChangeArrowheads="1"/>
        </xdr:cNvSpPr>
      </xdr:nvSpPr>
      <xdr:spPr>
        <a:xfrm>
          <a:off x="7381875" y="6877050"/>
          <a:ext cx="4191000" cy="6000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Based on the "recipe"</a:t>
          </a:r>
          <a:r>
            <a:rPr lang="en-US" cap="none" sz="1100" b="1" i="0" u="none" baseline="0">
              <a:solidFill>
                <a:srgbClr val="000000"/>
              </a:solidFill>
              <a:latin typeface="Calibri"/>
              <a:ea typeface="Calibri"/>
              <a:cs typeface="Calibri"/>
            </a:rPr>
            <a:t> you inputted above, how much product does it produce? In this example, this will produce you 14 Body Butters. If you make custom dresses, for example, your Batch Yield could simply be 1.</a:t>
          </a:r>
        </a:p>
      </xdr:txBody>
    </xdr:sp>
    <xdr:clientData/>
  </xdr:oneCellAnchor>
  <xdr:oneCellAnchor>
    <xdr:from>
      <xdr:col>5</xdr:col>
      <xdr:colOff>600075</xdr:colOff>
      <xdr:row>58</xdr:row>
      <xdr:rowOff>57150</xdr:rowOff>
    </xdr:from>
    <xdr:ext cx="3190875" cy="800100"/>
    <xdr:sp>
      <xdr:nvSpPr>
        <xdr:cNvPr id="7" name="TextBox 7"/>
        <xdr:cNvSpPr txBox="1">
          <a:spLocks noChangeArrowheads="1"/>
        </xdr:cNvSpPr>
      </xdr:nvSpPr>
      <xdr:spPr>
        <a:xfrm>
          <a:off x="3324225" y="8696325"/>
          <a:ext cx="3190875" cy="8001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Think through your process. How many steps</a:t>
          </a:r>
          <a:r>
            <a:rPr lang="en-US" cap="none" sz="1100" b="1" i="0" u="none" baseline="0">
              <a:solidFill>
                <a:srgbClr val="000000"/>
              </a:solidFill>
              <a:latin typeface="Calibri"/>
              <a:ea typeface="Calibri"/>
              <a:cs typeface="Calibri"/>
            </a:rPr>
            <a:t> do you have? You may have only 1 step or maybe you have 3 steps. Think through each step and calculate how long it takes you and what your hourly wage is.</a:t>
          </a:r>
        </a:p>
      </xdr:txBody>
    </xdr:sp>
    <xdr:clientData/>
  </xdr:oneCellAnchor>
  <xdr:oneCellAnchor>
    <xdr:from>
      <xdr:col>14</xdr:col>
      <xdr:colOff>409575</xdr:colOff>
      <xdr:row>78</xdr:row>
      <xdr:rowOff>57150</xdr:rowOff>
    </xdr:from>
    <xdr:ext cx="3181350" cy="590550"/>
    <xdr:sp>
      <xdr:nvSpPr>
        <xdr:cNvPr id="8" name="TextBox 8"/>
        <xdr:cNvSpPr txBox="1">
          <a:spLocks noChangeArrowheads="1"/>
        </xdr:cNvSpPr>
      </xdr:nvSpPr>
      <xdr:spPr>
        <a:xfrm>
          <a:off x="7610475" y="11820525"/>
          <a:ext cx="3181350" cy="5905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Don't forget about packaging! Similarly, to how</a:t>
          </a:r>
          <a:r>
            <a:rPr lang="en-US" cap="none" sz="1100" b="1" i="0" u="none" baseline="0">
              <a:solidFill>
                <a:srgbClr val="000000"/>
              </a:solidFill>
              <a:latin typeface="Calibri"/>
              <a:ea typeface="Calibri"/>
              <a:cs typeface="Calibri"/>
            </a:rPr>
            <a:t> you calcuated the "recipe" for the Body Butters on row 35, you'll do the same here.</a:t>
          </a:r>
        </a:p>
      </xdr:txBody>
    </xdr:sp>
    <xdr:clientData/>
  </xdr:oneCellAnchor>
  <xdr:oneCellAnchor>
    <xdr:from>
      <xdr:col>14</xdr:col>
      <xdr:colOff>314325</xdr:colOff>
      <xdr:row>91</xdr:row>
      <xdr:rowOff>152400</xdr:rowOff>
    </xdr:from>
    <xdr:ext cx="3190875" cy="590550"/>
    <xdr:sp>
      <xdr:nvSpPr>
        <xdr:cNvPr id="9" name="TextBox 9"/>
        <xdr:cNvSpPr txBox="1">
          <a:spLocks noChangeArrowheads="1"/>
        </xdr:cNvSpPr>
      </xdr:nvSpPr>
      <xdr:spPr>
        <a:xfrm>
          <a:off x="7515225" y="13896975"/>
          <a:ext cx="3190875" cy="5905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Secondary shipping means if you primarily sell on e-commerce,</a:t>
          </a:r>
          <a:r>
            <a:rPr lang="en-US" cap="none" sz="1100" b="1" i="0" u="none" baseline="0">
              <a:solidFill>
                <a:srgbClr val="000000"/>
              </a:solidFill>
              <a:latin typeface="Calibri"/>
              <a:ea typeface="Calibri"/>
              <a:cs typeface="Calibri"/>
            </a:rPr>
            <a:t> you have the mailer, label, and any inserts you include.</a:t>
          </a:r>
        </a:p>
      </xdr:txBody>
    </xdr:sp>
    <xdr:clientData/>
  </xdr:oneCellAnchor>
  <xdr:oneCellAnchor>
    <xdr:from>
      <xdr:col>14</xdr:col>
      <xdr:colOff>247650</xdr:colOff>
      <xdr:row>100</xdr:row>
      <xdr:rowOff>0</xdr:rowOff>
    </xdr:from>
    <xdr:ext cx="3190875" cy="600075"/>
    <xdr:sp>
      <xdr:nvSpPr>
        <xdr:cNvPr id="10" name="TextBox 10"/>
        <xdr:cNvSpPr txBox="1">
          <a:spLocks noChangeArrowheads="1"/>
        </xdr:cNvSpPr>
      </xdr:nvSpPr>
      <xdr:spPr>
        <a:xfrm>
          <a:off x="7448550" y="15097125"/>
          <a:ext cx="3190875" cy="6000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If you'd like you can add extra padding</a:t>
          </a:r>
          <a:r>
            <a:rPr lang="en-US" cap="none" sz="1100" b="1" i="0" u="none" baseline="0">
              <a:solidFill>
                <a:srgbClr val="000000"/>
              </a:solidFill>
              <a:latin typeface="Calibri"/>
              <a:ea typeface="Calibri"/>
              <a:cs typeface="Calibri"/>
            </a:rPr>
            <a:t> to your costs to make sure you're covering unexpected expenses. This is optional.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A15"/>
  <sheetViews>
    <sheetView showGridLines="0" zoomScalePageLayoutView="0" workbookViewId="0" topLeftCell="A1">
      <selection activeCell="H18" sqref="H18"/>
    </sheetView>
  </sheetViews>
  <sheetFormatPr defaultColWidth="9.140625" defaultRowHeight="12.75"/>
  <sheetData>
    <row r="7" ht="12.75">
      <c r="A7" t="s">
        <v>70</v>
      </c>
    </row>
    <row r="9" ht="12.75">
      <c r="A9" t="s">
        <v>71</v>
      </c>
    </row>
    <row r="11" ht="12.75">
      <c r="A11" t="s">
        <v>72</v>
      </c>
    </row>
    <row r="13" ht="12.75">
      <c r="A13" t="s">
        <v>73</v>
      </c>
    </row>
    <row r="15" ht="12.75">
      <c r="A15" t="s">
        <v>74</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O109"/>
  <sheetViews>
    <sheetView tabSelected="1" zoomScalePageLayoutView="0" workbookViewId="0" topLeftCell="B82">
      <selection activeCell="R109" sqref="R109"/>
    </sheetView>
  </sheetViews>
  <sheetFormatPr defaultColWidth="11.7109375" defaultRowHeight="12.75"/>
  <cols>
    <col min="1" max="1" width="2.28125" style="1" customWidth="1"/>
    <col min="2" max="2" width="2.28125" style="2" customWidth="1"/>
    <col min="3" max="3" width="17.7109375" style="3" customWidth="1"/>
    <col min="4" max="5" width="9.28125" style="2" customWidth="1"/>
    <col min="6" max="6" width="9.28125" style="4" customWidth="1"/>
    <col min="7" max="7" width="2.7109375" style="2" customWidth="1"/>
    <col min="8" max="8" width="1.57421875" style="2" customWidth="1"/>
    <col min="9" max="9" width="9.28125" style="2" customWidth="1"/>
    <col min="10" max="10" width="17.7109375" style="2" customWidth="1"/>
    <col min="11" max="11" width="9.28125" style="2" customWidth="1"/>
    <col min="12" max="12" width="9.7109375" style="5" customWidth="1"/>
    <col min="13" max="13" width="6.00390625" style="2" customWidth="1"/>
    <col min="14" max="14" width="1.57421875" style="2" customWidth="1"/>
  </cols>
  <sheetData>
    <row r="1" ht="4.5" customHeight="1" thickBot="1"/>
    <row r="2" spans="3:14" ht="18">
      <c r="C2" s="144" t="s">
        <v>75</v>
      </c>
      <c r="D2" s="145"/>
      <c r="E2" s="95"/>
      <c r="F2" s="96"/>
      <c r="G2" s="95"/>
      <c r="H2" s="95"/>
      <c r="I2" s="95"/>
      <c r="J2" s="95"/>
      <c r="K2" s="95"/>
      <c r="L2" s="97"/>
      <c r="M2" s="95"/>
      <c r="N2" s="98"/>
    </row>
    <row r="3" spans="3:14" ht="18.75" thickBot="1">
      <c r="C3" s="104" t="s">
        <v>67</v>
      </c>
      <c r="D3" s="99"/>
      <c r="E3" s="99"/>
      <c r="F3" s="100"/>
      <c r="G3" s="99"/>
      <c r="H3" s="99"/>
      <c r="I3" s="99"/>
      <c r="J3" s="99"/>
      <c r="K3" s="99"/>
      <c r="L3" s="101"/>
      <c r="M3" s="99"/>
      <c r="N3" s="102"/>
    </row>
    <row r="5" ht="12.75">
      <c r="C5" s="81" t="s">
        <v>42</v>
      </c>
    </row>
    <row r="6" spans="3:6" ht="12.75">
      <c r="C6" s="136" t="s">
        <v>38</v>
      </c>
      <c r="D6" s="136"/>
      <c r="E6" s="5">
        <f>L51</f>
        <v>0.5954365079365079</v>
      </c>
      <c r="F6" s="87">
        <f aca="true" t="shared" si="0" ref="F6:F11">E6/$E$11</f>
        <v>0.19880886922073018</v>
      </c>
    </row>
    <row r="7" spans="3:6" ht="12.75">
      <c r="C7" s="136" t="s">
        <v>45</v>
      </c>
      <c r="D7" s="136"/>
      <c r="E7" s="5">
        <f>L56</f>
        <v>1.6333333333333333</v>
      </c>
      <c r="F7" s="87">
        <f t="shared" si="0"/>
        <v>0.5453497538903869</v>
      </c>
    </row>
    <row r="8" spans="3:6" ht="12.75">
      <c r="C8" s="136" t="s">
        <v>43</v>
      </c>
      <c r="D8" s="136"/>
      <c r="E8" s="5">
        <f>L85</f>
        <v>0.7662499999999999</v>
      </c>
      <c r="F8" s="87">
        <f t="shared" si="0"/>
        <v>0.255841376888883</v>
      </c>
    </row>
    <row r="9" spans="3:6" ht="12.75">
      <c r="C9" s="136" t="s">
        <v>44</v>
      </c>
      <c r="D9" s="136"/>
      <c r="E9" s="5">
        <f>L98</f>
        <v>0</v>
      </c>
      <c r="F9" s="87">
        <f t="shared" si="0"/>
        <v>0</v>
      </c>
    </row>
    <row r="10" spans="3:6" ht="12.75">
      <c r="C10" s="140" t="s">
        <v>46</v>
      </c>
      <c r="D10" s="140"/>
      <c r="E10" s="66">
        <f>L102</f>
        <v>0</v>
      </c>
      <c r="F10" s="90">
        <f t="shared" si="0"/>
        <v>0</v>
      </c>
    </row>
    <row r="11" spans="5:6" ht="12.75">
      <c r="E11" s="86">
        <f>SUM(E6:E10)</f>
        <v>2.995019841269841</v>
      </c>
      <c r="F11" s="87">
        <f t="shared" si="0"/>
        <v>1</v>
      </c>
    </row>
    <row r="12" ht="12.75"/>
    <row r="13" ht="12.75">
      <c r="C13" s="81" t="s">
        <v>41</v>
      </c>
    </row>
    <row r="14" spans="4:5" ht="12.75">
      <c r="D14" s="82" t="s">
        <v>50</v>
      </c>
      <c r="E14" s="82" t="s">
        <v>53</v>
      </c>
    </row>
    <row r="15" spans="3:5" ht="12.75">
      <c r="C15" s="79" t="s">
        <v>1</v>
      </c>
      <c r="D15" s="84">
        <v>5.99</v>
      </c>
      <c r="E15" s="84">
        <v>11.98</v>
      </c>
    </row>
    <row r="16" spans="3:5" ht="12.75">
      <c r="C16" s="85" t="s">
        <v>54</v>
      </c>
      <c r="D16" s="88">
        <f>E11</f>
        <v>2.995019841269841</v>
      </c>
      <c r="E16" s="88">
        <f>E11</f>
        <v>2.995019841269841</v>
      </c>
    </row>
    <row r="17" spans="3:5" ht="12.75">
      <c r="C17" s="79" t="s">
        <v>55</v>
      </c>
      <c r="D17" s="89">
        <f>D15-D16</f>
        <v>2.994980158730159</v>
      </c>
      <c r="E17" s="89">
        <f>E15-E16</f>
        <v>8.98498015873016</v>
      </c>
    </row>
    <row r="18" spans="3:5" ht="12.75">
      <c r="C18" s="79" t="s">
        <v>56</v>
      </c>
      <c r="D18" s="87">
        <f>D17/D15</f>
        <v>0.4999966876010282</v>
      </c>
      <c r="E18" s="87">
        <f>E17/E15</f>
        <v>0.7499983438005141</v>
      </c>
    </row>
    <row r="20" ht="12.75">
      <c r="C20" s="81" t="s">
        <v>52</v>
      </c>
    </row>
    <row r="21" spans="3:4" ht="12.75">
      <c r="C21" s="83">
        <v>2</v>
      </c>
      <c r="D21" s="78" t="s">
        <v>51</v>
      </c>
    </row>
    <row r="22" spans="3:4" ht="12.75">
      <c r="C22" s="79" t="s">
        <v>50</v>
      </c>
      <c r="D22" s="77">
        <f>E11*C21</f>
        <v>5.990039682539682</v>
      </c>
    </row>
    <row r="23" spans="3:4" ht="12.75">
      <c r="C23" s="79" t="s">
        <v>49</v>
      </c>
      <c r="D23" s="77">
        <f>D22*C21</f>
        <v>11.980079365079364</v>
      </c>
    </row>
    <row r="25" spans="2:14" ht="3" customHeight="1" thickBot="1">
      <c r="B25" s="6"/>
      <c r="C25" s="6"/>
      <c r="D25" s="6"/>
      <c r="E25" s="6"/>
      <c r="F25" s="7"/>
      <c r="G25" s="6"/>
      <c r="H25" s="6"/>
      <c r="I25" s="6"/>
      <c r="J25" s="6"/>
      <c r="K25" s="6"/>
      <c r="L25" s="8"/>
      <c r="M25" s="6"/>
      <c r="N25" s="6"/>
    </row>
    <row r="26" spans="2:14" ht="7.5" customHeight="1">
      <c r="B26" s="119" t="s">
        <v>0</v>
      </c>
      <c r="C26" s="119"/>
      <c r="D26" s="119"/>
      <c r="E26" s="119"/>
      <c r="F26" s="119"/>
      <c r="G26" s="119"/>
      <c r="H26" s="119"/>
      <c r="I26" s="119"/>
      <c r="J26" s="119"/>
      <c r="K26" s="119"/>
      <c r="L26" s="119"/>
      <c r="M26" s="119"/>
      <c r="N26" s="119"/>
    </row>
    <row r="27" spans="2:14" ht="16.5" customHeight="1">
      <c r="B27" s="119"/>
      <c r="C27" s="119"/>
      <c r="D27" s="119"/>
      <c r="E27" s="119"/>
      <c r="F27" s="119"/>
      <c r="G27" s="119"/>
      <c r="H27" s="119"/>
      <c r="I27" s="119"/>
      <c r="J27" s="119"/>
      <c r="K27" s="119"/>
      <c r="L27" s="119"/>
      <c r="M27" s="119"/>
      <c r="N27" s="119"/>
    </row>
    <row r="28" spans="2:14" ht="7.5" customHeight="1">
      <c r="B28" s="119"/>
      <c r="C28" s="119"/>
      <c r="D28" s="119"/>
      <c r="E28" s="119"/>
      <c r="F28" s="119"/>
      <c r="G28" s="119"/>
      <c r="H28" s="119"/>
      <c r="I28" s="119"/>
      <c r="J28" s="119"/>
      <c r="K28" s="119"/>
      <c r="L28" s="119"/>
      <c r="M28" s="119"/>
      <c r="N28" s="119"/>
    </row>
    <row r="29" ht="3.75" customHeight="1"/>
    <row r="30" ht="3.75" customHeight="1"/>
    <row r="31" spans="2:14" ht="12.75">
      <c r="B31" s="120" t="s">
        <v>37</v>
      </c>
      <c r="C31" s="120"/>
      <c r="D31" s="120"/>
      <c r="E31" s="120"/>
      <c r="F31" s="120"/>
      <c r="G31" s="120"/>
      <c r="H31" s="1"/>
      <c r="I31" s="121" t="s">
        <v>36</v>
      </c>
      <c r="J31" s="121"/>
      <c r="K31" s="121"/>
      <c r="L31" s="121"/>
      <c r="M31" s="121"/>
      <c r="N31" s="121"/>
    </row>
    <row r="32" spans="2:14" ht="12.75">
      <c r="B32" s="10"/>
      <c r="C32" s="11"/>
      <c r="D32" s="10" t="s">
        <v>1</v>
      </c>
      <c r="E32" s="10" t="s">
        <v>2</v>
      </c>
      <c r="F32" s="122" t="s">
        <v>3</v>
      </c>
      <c r="G32" s="122"/>
      <c r="H32" s="10"/>
      <c r="I32" s="123" t="s">
        <v>4</v>
      </c>
      <c r="J32" s="123"/>
      <c r="K32" s="10"/>
      <c r="L32" s="124" t="s">
        <v>5</v>
      </c>
      <c r="M32" s="124"/>
      <c r="N32" s="10"/>
    </row>
    <row r="33" spans="2:14" ht="12.75">
      <c r="B33" s="10"/>
      <c r="C33" s="11" t="s">
        <v>38</v>
      </c>
      <c r="D33" s="10" t="s">
        <v>6</v>
      </c>
      <c r="E33" s="10" t="s">
        <v>7</v>
      </c>
      <c r="F33" s="122" t="s">
        <v>8</v>
      </c>
      <c r="G33" s="122"/>
      <c r="H33" s="10"/>
      <c r="I33" s="10" t="s">
        <v>7</v>
      </c>
      <c r="J33" s="10" t="s">
        <v>26</v>
      </c>
      <c r="K33" s="10"/>
      <c r="L33" s="137" t="s">
        <v>39</v>
      </c>
      <c r="M33" s="137"/>
      <c r="N33" s="10"/>
    </row>
    <row r="34" ht="3.75" customHeight="1"/>
    <row r="35" spans="2:14" ht="12.75">
      <c r="B35" s="12"/>
      <c r="C35" s="92" t="s">
        <v>59</v>
      </c>
      <c r="D35" s="14">
        <v>20</v>
      </c>
      <c r="E35" s="14">
        <f>5*16</f>
        <v>80</v>
      </c>
      <c r="F35" s="15">
        <f aca="true" t="shared" si="1" ref="F35:F44">D35/E35</f>
        <v>0.25</v>
      </c>
      <c r="G35" s="16"/>
      <c r="H35" s="17"/>
      <c r="I35" s="18">
        <v>8</v>
      </c>
      <c r="J35" s="16" t="str">
        <f aca="true" t="shared" si="2" ref="J35:J44">C35</f>
        <v>Shea Butter</v>
      </c>
      <c r="K35" s="15"/>
      <c r="L35" s="15">
        <f aca="true" t="shared" si="3" ref="L35:L44">I35*F35</f>
        <v>2</v>
      </c>
      <c r="M35" s="15"/>
      <c r="N35" s="16"/>
    </row>
    <row r="36" spans="2:14" ht="12.75">
      <c r="B36" s="12"/>
      <c r="C36" s="92" t="s">
        <v>60</v>
      </c>
      <c r="D36" s="14">
        <v>45</v>
      </c>
      <c r="E36" s="14">
        <f>35*16</f>
        <v>560</v>
      </c>
      <c r="F36" s="15">
        <f t="shared" si="1"/>
        <v>0.08035714285714286</v>
      </c>
      <c r="G36" s="16"/>
      <c r="H36" s="17"/>
      <c r="I36" s="18">
        <v>9</v>
      </c>
      <c r="J36" s="16" t="str">
        <f t="shared" si="2"/>
        <v>Coconut Oil</v>
      </c>
      <c r="K36" s="15"/>
      <c r="L36" s="15">
        <f t="shared" si="3"/>
        <v>0.7232142857142858</v>
      </c>
      <c r="M36" s="15"/>
      <c r="N36" s="16"/>
    </row>
    <row r="37" spans="2:14" ht="12.75">
      <c r="B37" s="12"/>
      <c r="C37" s="92" t="s">
        <v>61</v>
      </c>
      <c r="D37" s="14">
        <v>25</v>
      </c>
      <c r="E37" s="93">
        <f>3*16</f>
        <v>48</v>
      </c>
      <c r="F37" s="15">
        <f t="shared" si="1"/>
        <v>0.5208333333333334</v>
      </c>
      <c r="G37" s="16"/>
      <c r="H37" s="17"/>
      <c r="I37" s="18">
        <v>4</v>
      </c>
      <c r="J37" s="16" t="str">
        <f t="shared" si="2"/>
        <v>Mango Butter</v>
      </c>
      <c r="K37" s="15"/>
      <c r="L37" s="15">
        <f t="shared" si="3"/>
        <v>2.0833333333333335</v>
      </c>
      <c r="M37" s="15"/>
      <c r="N37" s="16"/>
    </row>
    <row r="38" spans="2:14" ht="12.75">
      <c r="B38" s="12"/>
      <c r="C38" s="92" t="s">
        <v>62</v>
      </c>
      <c r="D38" s="14">
        <v>33</v>
      </c>
      <c r="E38" s="14">
        <v>16</v>
      </c>
      <c r="F38" s="15">
        <f t="shared" si="1"/>
        <v>2.0625</v>
      </c>
      <c r="G38" s="16"/>
      <c r="H38" s="17"/>
      <c r="I38" s="18">
        <v>2</v>
      </c>
      <c r="J38" s="16" t="str">
        <f t="shared" si="2"/>
        <v>Fragrance</v>
      </c>
      <c r="K38" s="15"/>
      <c r="L38" s="15">
        <f t="shared" si="3"/>
        <v>4.125</v>
      </c>
      <c r="M38" s="15"/>
      <c r="N38" s="16"/>
    </row>
    <row r="39" spans="2:14" ht="12.75">
      <c r="B39" s="12"/>
      <c r="C39" s="13"/>
      <c r="D39" s="14">
        <v>0</v>
      </c>
      <c r="E39" s="14">
        <v>1</v>
      </c>
      <c r="F39" s="15">
        <f t="shared" si="1"/>
        <v>0</v>
      </c>
      <c r="G39" s="16"/>
      <c r="H39" s="17"/>
      <c r="I39" s="18">
        <v>0</v>
      </c>
      <c r="J39" s="16">
        <f t="shared" si="2"/>
        <v>0</v>
      </c>
      <c r="K39" s="15"/>
      <c r="L39" s="15">
        <f t="shared" si="3"/>
        <v>0</v>
      </c>
      <c r="M39" s="15"/>
      <c r="N39" s="16"/>
    </row>
    <row r="40" spans="2:14" ht="12.75">
      <c r="B40" s="12"/>
      <c r="C40" s="13"/>
      <c r="D40" s="14">
        <v>0</v>
      </c>
      <c r="E40" s="14">
        <v>1</v>
      </c>
      <c r="F40" s="15">
        <f t="shared" si="1"/>
        <v>0</v>
      </c>
      <c r="G40" s="16"/>
      <c r="H40" s="17"/>
      <c r="I40" s="18">
        <v>0</v>
      </c>
      <c r="J40" s="16">
        <f t="shared" si="2"/>
        <v>0</v>
      </c>
      <c r="K40" s="15"/>
      <c r="L40" s="15">
        <f t="shared" si="3"/>
        <v>0</v>
      </c>
      <c r="M40" s="15"/>
      <c r="N40" s="16"/>
    </row>
    <row r="41" spans="2:14" ht="12.75">
      <c r="B41" s="12"/>
      <c r="C41" s="13"/>
      <c r="D41" s="14">
        <v>0</v>
      </c>
      <c r="E41" s="14">
        <v>1</v>
      </c>
      <c r="F41" s="15">
        <f t="shared" si="1"/>
        <v>0</v>
      </c>
      <c r="G41" s="16"/>
      <c r="H41" s="17"/>
      <c r="I41" s="80">
        <v>0</v>
      </c>
      <c r="J41" s="16">
        <f t="shared" si="2"/>
        <v>0</v>
      </c>
      <c r="K41" s="15"/>
      <c r="L41" s="15">
        <f t="shared" si="3"/>
        <v>0</v>
      </c>
      <c r="M41" s="15"/>
      <c r="N41" s="16"/>
    </row>
    <row r="42" spans="2:14" ht="12.75">
      <c r="B42" s="12"/>
      <c r="C42" s="13"/>
      <c r="D42" s="14">
        <v>0</v>
      </c>
      <c r="E42" s="14">
        <v>1</v>
      </c>
      <c r="F42" s="15">
        <f t="shared" si="1"/>
        <v>0</v>
      </c>
      <c r="G42" s="16"/>
      <c r="H42" s="17"/>
      <c r="I42" s="18">
        <v>0</v>
      </c>
      <c r="J42" s="16">
        <f t="shared" si="2"/>
        <v>0</v>
      </c>
      <c r="K42" s="15"/>
      <c r="L42" s="15">
        <f t="shared" si="3"/>
        <v>0</v>
      </c>
      <c r="M42" s="15"/>
      <c r="N42" s="16"/>
    </row>
    <row r="43" spans="2:14" ht="12.75">
      <c r="B43" s="12"/>
      <c r="C43" s="13"/>
      <c r="D43" s="14">
        <v>0</v>
      </c>
      <c r="E43" s="14">
        <v>1</v>
      </c>
      <c r="F43" s="15">
        <f t="shared" si="1"/>
        <v>0</v>
      </c>
      <c r="G43" s="16"/>
      <c r="H43" s="17"/>
      <c r="I43" s="18">
        <v>0</v>
      </c>
      <c r="J43" s="16">
        <f t="shared" si="2"/>
        <v>0</v>
      </c>
      <c r="K43" s="15"/>
      <c r="L43" s="15">
        <f t="shared" si="3"/>
        <v>0</v>
      </c>
      <c r="M43" s="15"/>
      <c r="N43" s="16"/>
    </row>
    <row r="44" spans="2:14" ht="12.75" customHeight="1">
      <c r="B44" s="19"/>
      <c r="C44" s="20"/>
      <c r="D44" s="21">
        <v>0</v>
      </c>
      <c r="E44" s="21">
        <v>1</v>
      </c>
      <c r="F44" s="22">
        <f t="shared" si="1"/>
        <v>0</v>
      </c>
      <c r="G44" s="23"/>
      <c r="H44" s="17"/>
      <c r="I44" s="24">
        <v>0</v>
      </c>
      <c r="J44" s="23">
        <f t="shared" si="2"/>
        <v>0</v>
      </c>
      <c r="K44" s="22"/>
      <c r="L44" s="22">
        <f t="shared" si="3"/>
        <v>0</v>
      </c>
      <c r="M44" s="22"/>
      <c r="N44" s="23"/>
    </row>
    <row r="45" spans="2:14" ht="17.25" customHeight="1">
      <c r="B45" s="25"/>
      <c r="C45" s="26"/>
      <c r="D45" s="25"/>
      <c r="E45" s="25"/>
      <c r="F45" s="27"/>
      <c r="G45" s="25"/>
      <c r="H45" s="25"/>
      <c r="I45" s="28"/>
      <c r="J45" s="138" t="s">
        <v>9</v>
      </c>
      <c r="K45" s="138"/>
      <c r="L45" s="29">
        <f>SUM(L35:L44)</f>
        <v>8.931547619047619</v>
      </c>
      <c r="M45" s="139"/>
      <c r="N45" s="139"/>
    </row>
    <row r="46" spans="9:11" ht="3.75" customHeight="1">
      <c r="I46" s="30"/>
      <c r="K46" s="30"/>
    </row>
    <row r="47" spans="9:14" ht="16.5" customHeight="1">
      <c r="I47" s="30"/>
      <c r="J47" s="116" t="s">
        <v>10</v>
      </c>
      <c r="K47" s="116"/>
      <c r="L47" s="31">
        <v>15</v>
      </c>
      <c r="M47" s="32"/>
      <c r="N47" s="33"/>
    </row>
    <row r="48" spans="2:11" ht="12.75">
      <c r="B48" s="117" t="s">
        <v>11</v>
      </c>
      <c r="C48" s="117"/>
      <c r="D48" s="117"/>
      <c r="E48" s="117"/>
      <c r="F48" s="34"/>
      <c r="G48" s="9"/>
      <c r="H48" s="9"/>
      <c r="I48" s="9"/>
      <c r="J48" s="118"/>
      <c r="K48" s="118"/>
    </row>
    <row r="49" spans="10:14" ht="3.75" customHeight="1">
      <c r="J49" s="35"/>
      <c r="K49" s="36"/>
      <c r="L49" s="37"/>
      <c r="M49" s="36"/>
      <c r="N49" s="38"/>
    </row>
    <row r="50" spans="5:14" ht="12.75">
      <c r="E50" s="39"/>
      <c r="F50" s="40"/>
      <c r="G50" s="39"/>
      <c r="H50" s="39"/>
      <c r="I50" s="39"/>
      <c r="J50" s="126" t="s">
        <v>40</v>
      </c>
      <c r="K50" s="126"/>
      <c r="L50" s="41"/>
      <c r="M50" s="42"/>
      <c r="N50" s="43"/>
    </row>
    <row r="51" spans="5:14" ht="12.75">
      <c r="E51" s="127" t="s">
        <v>12</v>
      </c>
      <c r="F51" s="127"/>
      <c r="G51" s="127"/>
      <c r="H51" s="127"/>
      <c r="I51" s="127"/>
      <c r="J51" s="127"/>
      <c r="K51" s="127"/>
      <c r="L51" s="44">
        <f>L45/L47</f>
        <v>0.5954365079365079</v>
      </c>
      <c r="M51" s="45" t="s">
        <v>13</v>
      </c>
      <c r="N51" s="46"/>
    </row>
    <row r="53" spans="2:9" ht="12.75">
      <c r="B53" s="128" t="s">
        <v>14</v>
      </c>
      <c r="C53" s="128"/>
      <c r="D53" s="128"/>
      <c r="E53" s="128"/>
      <c r="F53" s="34"/>
      <c r="G53" s="9"/>
      <c r="H53" s="9"/>
      <c r="I53" s="9"/>
    </row>
    <row r="54" spans="5:14" ht="3.75" customHeight="1">
      <c r="E54" s="39"/>
      <c r="F54" s="40"/>
      <c r="G54" s="39"/>
      <c r="H54" s="39"/>
      <c r="I54" s="39"/>
      <c r="J54" s="47"/>
      <c r="K54" s="48"/>
      <c r="L54" s="37"/>
      <c r="M54" s="36"/>
      <c r="N54" s="38"/>
    </row>
    <row r="55" spans="3:14" ht="12" customHeight="1">
      <c r="C55" s="76" t="s">
        <v>63</v>
      </c>
      <c r="J55" s="126" t="s">
        <v>17</v>
      </c>
      <c r="K55" s="126"/>
      <c r="L55" s="51"/>
      <c r="M55" s="52"/>
      <c r="N55" s="43"/>
    </row>
    <row r="56" spans="3:14" ht="13.5" thickBot="1">
      <c r="C56" s="49" t="s">
        <v>15</v>
      </c>
      <c r="D56" s="50">
        <v>1</v>
      </c>
      <c r="E56" s="17" t="s">
        <v>16</v>
      </c>
      <c r="F56" s="129"/>
      <c r="G56" s="129"/>
      <c r="H56" s="129"/>
      <c r="I56" s="129"/>
      <c r="J56" s="129"/>
      <c r="K56" s="129"/>
      <c r="L56" s="53">
        <f>D59+D65+D71</f>
        <v>1.6333333333333333</v>
      </c>
      <c r="M56" s="54" t="s">
        <v>13</v>
      </c>
      <c r="N56" s="46"/>
    </row>
    <row r="57" spans="3:13" ht="12.75" customHeight="1" thickTop="1">
      <c r="C57" s="49" t="s">
        <v>18</v>
      </c>
      <c r="D57" s="14">
        <v>20</v>
      </c>
      <c r="E57" s="17" t="s">
        <v>19</v>
      </c>
      <c r="F57" s="55"/>
      <c r="G57" s="1"/>
      <c r="H57" s="1"/>
      <c r="I57" s="1"/>
      <c r="J57" s="1"/>
      <c r="K57" s="1"/>
      <c r="L57" s="56"/>
      <c r="M57" s="1"/>
    </row>
    <row r="58" spans="3:13" ht="12.75" customHeight="1">
      <c r="C58" s="49" t="s">
        <v>20</v>
      </c>
      <c r="D58" s="50">
        <v>15</v>
      </c>
      <c r="E58" s="17" t="s">
        <v>21</v>
      </c>
      <c r="F58" s="55"/>
      <c r="G58" s="1"/>
      <c r="H58" s="1"/>
      <c r="I58" s="1"/>
      <c r="J58" s="1"/>
      <c r="K58" s="1"/>
      <c r="L58" s="56"/>
      <c r="M58" s="1"/>
    </row>
    <row r="59" spans="3:13" ht="12.75" customHeight="1">
      <c r="C59" s="91" t="s">
        <v>57</v>
      </c>
      <c r="D59" s="94">
        <f>(D56*D57)/D58</f>
        <v>1.3333333333333333</v>
      </c>
      <c r="E59" s="17"/>
      <c r="F59" s="55"/>
      <c r="G59" s="1"/>
      <c r="H59" s="1"/>
      <c r="I59" s="1"/>
      <c r="J59" s="1"/>
      <c r="K59" s="1"/>
      <c r="L59" s="56"/>
      <c r="M59" s="1"/>
    </row>
    <row r="60" spans="3:13" ht="12.75" customHeight="1">
      <c r="C60" s="49"/>
      <c r="D60" s="63"/>
      <c r="E60" s="17"/>
      <c r="F60" s="55"/>
      <c r="G60" s="1"/>
      <c r="H60" s="1"/>
      <c r="I60" s="1"/>
      <c r="J60" s="1"/>
      <c r="K60" s="1"/>
      <c r="L60" s="56"/>
      <c r="M60" s="1"/>
    </row>
    <row r="61" spans="3:13" ht="12.75" customHeight="1">
      <c r="C61" s="76" t="s">
        <v>64</v>
      </c>
      <c r="F61" s="55"/>
      <c r="G61" s="1"/>
      <c r="H61" s="1"/>
      <c r="I61" s="1"/>
      <c r="J61" s="1"/>
      <c r="K61" s="1"/>
      <c r="L61" s="56"/>
      <c r="M61" s="1"/>
    </row>
    <row r="62" spans="3:13" ht="12.75" customHeight="1">
      <c r="C62" s="49" t="s">
        <v>15</v>
      </c>
      <c r="D62" s="50">
        <v>0.5</v>
      </c>
      <c r="E62" s="17" t="s">
        <v>16</v>
      </c>
      <c r="F62" s="55"/>
      <c r="G62" s="1"/>
      <c r="H62" s="1"/>
      <c r="I62" s="1"/>
      <c r="J62" s="1"/>
      <c r="K62" s="1"/>
      <c r="L62" s="56"/>
      <c r="M62" s="1"/>
    </row>
    <row r="63" spans="3:13" ht="12.75" customHeight="1">
      <c r="C63" s="49" t="s">
        <v>18</v>
      </c>
      <c r="D63" s="14">
        <v>9</v>
      </c>
      <c r="E63" s="17" t="s">
        <v>19</v>
      </c>
      <c r="F63" s="55"/>
      <c r="G63" s="1"/>
      <c r="H63" s="1"/>
      <c r="I63" s="1"/>
      <c r="J63" s="1"/>
      <c r="K63" s="1"/>
      <c r="L63" s="56"/>
      <c r="M63" s="1"/>
    </row>
    <row r="64" spans="3:13" ht="12.75" customHeight="1">
      <c r="C64" s="49" t="s">
        <v>20</v>
      </c>
      <c r="D64" s="50">
        <v>15</v>
      </c>
      <c r="E64" s="17" t="s">
        <v>21</v>
      </c>
      <c r="F64" s="55"/>
      <c r="G64" s="1"/>
      <c r="H64" s="1"/>
      <c r="I64" s="1"/>
      <c r="J64" s="1"/>
      <c r="K64" s="1"/>
      <c r="L64" s="56"/>
      <c r="M64" s="1"/>
    </row>
    <row r="65" spans="3:13" ht="12.75" customHeight="1">
      <c r="C65" s="91" t="s">
        <v>57</v>
      </c>
      <c r="D65" s="94">
        <f>(D62*D63)/D64</f>
        <v>0.3</v>
      </c>
      <c r="E65" s="17"/>
      <c r="F65" s="55"/>
      <c r="G65" s="1"/>
      <c r="H65" s="1"/>
      <c r="I65" s="1"/>
      <c r="J65" s="1"/>
      <c r="K65" s="1"/>
      <c r="L65" s="56"/>
      <c r="M65" s="1"/>
    </row>
    <row r="66" spans="3:13" ht="12.75" customHeight="1">
      <c r="C66" s="49"/>
      <c r="D66" s="63"/>
      <c r="E66" s="17"/>
      <c r="F66" s="55"/>
      <c r="G66" s="1"/>
      <c r="H66" s="1"/>
      <c r="I66" s="1"/>
      <c r="J66" s="1"/>
      <c r="K66" s="1"/>
      <c r="L66" s="56"/>
      <c r="M66" s="1"/>
    </row>
    <row r="67" spans="3:13" ht="12.75" customHeight="1">
      <c r="C67" s="76" t="s">
        <v>58</v>
      </c>
      <c r="F67" s="55"/>
      <c r="G67" s="1"/>
      <c r="H67" s="1"/>
      <c r="I67" s="1"/>
      <c r="J67" s="1"/>
      <c r="K67" s="1"/>
      <c r="L67" s="56"/>
      <c r="M67" s="1"/>
    </row>
    <row r="68" spans="3:13" ht="12.75" customHeight="1">
      <c r="C68" s="49" t="s">
        <v>15</v>
      </c>
      <c r="D68" s="50">
        <v>0</v>
      </c>
      <c r="E68" s="17" t="s">
        <v>16</v>
      </c>
      <c r="F68" s="55"/>
      <c r="G68" s="1"/>
      <c r="H68" s="1"/>
      <c r="I68" s="1"/>
      <c r="J68" s="1"/>
      <c r="K68" s="1"/>
      <c r="L68" s="56"/>
      <c r="M68" s="1"/>
    </row>
    <row r="69" spans="3:13" ht="12.75" customHeight="1">
      <c r="C69" s="49" t="s">
        <v>18</v>
      </c>
      <c r="D69" s="14">
        <v>15</v>
      </c>
      <c r="E69" s="17" t="s">
        <v>19</v>
      </c>
      <c r="F69" s="55"/>
      <c r="G69" s="1"/>
      <c r="H69" s="1"/>
      <c r="I69" s="1"/>
      <c r="J69" s="1"/>
      <c r="K69" s="1"/>
      <c r="L69" s="56"/>
      <c r="M69" s="1"/>
    </row>
    <row r="70" spans="3:13" ht="12.75" customHeight="1">
      <c r="C70" s="49" t="s">
        <v>20</v>
      </c>
      <c r="D70" s="50">
        <v>24</v>
      </c>
      <c r="E70" s="17" t="s">
        <v>21</v>
      </c>
      <c r="F70" s="55"/>
      <c r="G70" s="1"/>
      <c r="H70" s="1"/>
      <c r="I70" s="1"/>
      <c r="J70" s="1"/>
      <c r="K70" s="1"/>
      <c r="L70" s="56"/>
      <c r="M70" s="1"/>
    </row>
    <row r="71" spans="3:13" ht="12.75" customHeight="1">
      <c r="C71" s="91" t="s">
        <v>57</v>
      </c>
      <c r="D71" s="94">
        <f>(D68*D69)/D70</f>
        <v>0</v>
      </c>
      <c r="E71" s="17"/>
      <c r="F71" s="55"/>
      <c r="G71" s="1"/>
      <c r="H71" s="1"/>
      <c r="I71" s="1"/>
      <c r="J71" s="1"/>
      <c r="K71" s="1"/>
      <c r="L71" s="56"/>
      <c r="M71" s="1"/>
    </row>
    <row r="72" spans="3:13" ht="12.75" customHeight="1">
      <c r="C72" s="49"/>
      <c r="D72" s="63"/>
      <c r="E72" s="17"/>
      <c r="F72" s="55"/>
      <c r="G72" s="1"/>
      <c r="H72" s="1"/>
      <c r="I72" s="1"/>
      <c r="J72" s="1"/>
      <c r="K72" s="1"/>
      <c r="L72" s="56"/>
      <c r="M72" s="1"/>
    </row>
    <row r="74" spans="2:14" ht="12.75">
      <c r="B74" s="117" t="s">
        <v>32</v>
      </c>
      <c r="C74" s="117"/>
      <c r="D74" s="117"/>
      <c r="E74" s="117"/>
      <c r="F74" s="117"/>
      <c r="G74" s="57"/>
      <c r="H74" s="57"/>
      <c r="I74" s="57"/>
      <c r="J74" s="65"/>
      <c r="K74" s="65"/>
      <c r="L74" s="66"/>
      <c r="M74" s="67"/>
      <c r="N74" s="67"/>
    </row>
    <row r="75" spans="1:14" ht="3.75" customHeight="1">
      <c r="A75"/>
      <c r="B75"/>
      <c r="C75"/>
      <c r="D75"/>
      <c r="E75"/>
      <c r="F75"/>
      <c r="G75"/>
      <c r="H75"/>
      <c r="I75"/>
      <c r="J75"/>
      <c r="K75"/>
      <c r="L75"/>
      <c r="M75"/>
      <c r="N75"/>
    </row>
    <row r="76" spans="1:14" ht="12.75">
      <c r="A76"/>
      <c r="B76" s="120" t="s">
        <v>28</v>
      </c>
      <c r="C76" s="120"/>
      <c r="D76" s="120"/>
      <c r="E76" s="120"/>
      <c r="F76" s="120"/>
      <c r="G76" s="120"/>
      <c r="H76" s="1"/>
      <c r="I76" s="121" t="s">
        <v>35</v>
      </c>
      <c r="J76" s="121"/>
      <c r="K76" s="121"/>
      <c r="L76" s="121"/>
      <c r="M76" s="121"/>
      <c r="N76" s="121"/>
    </row>
    <row r="77" spans="1:14" ht="12.75">
      <c r="A77"/>
      <c r="B77" s="10"/>
      <c r="C77" s="11"/>
      <c r="D77" s="10" t="s">
        <v>1</v>
      </c>
      <c r="E77" s="10" t="s">
        <v>2</v>
      </c>
      <c r="F77" s="122" t="s">
        <v>3</v>
      </c>
      <c r="G77" s="122"/>
      <c r="H77" s="10"/>
      <c r="I77" s="123" t="s">
        <v>4</v>
      </c>
      <c r="J77" s="123"/>
      <c r="K77" s="10"/>
      <c r="L77" s="124" t="s">
        <v>5</v>
      </c>
      <c r="M77" s="124"/>
      <c r="N77" s="10"/>
    </row>
    <row r="78" spans="1:14" ht="12.75">
      <c r="A78"/>
      <c r="B78" s="10"/>
      <c r="C78" s="11" t="s">
        <v>26</v>
      </c>
      <c r="D78" s="10" t="s">
        <v>6</v>
      </c>
      <c r="E78" s="10" t="s">
        <v>7</v>
      </c>
      <c r="F78" s="122" t="s">
        <v>8</v>
      </c>
      <c r="G78" s="122"/>
      <c r="H78" s="10"/>
      <c r="I78" s="10" t="s">
        <v>7</v>
      </c>
      <c r="J78" s="10" t="s">
        <v>26</v>
      </c>
      <c r="K78" s="10"/>
      <c r="L78" s="137" t="s">
        <v>29</v>
      </c>
      <c r="M78" s="137"/>
      <c r="N78" s="10"/>
    </row>
    <row r="79" ht="12.75">
      <c r="A79"/>
    </row>
    <row r="80" spans="1:14" ht="12.75">
      <c r="A80"/>
      <c r="B80" s="12"/>
      <c r="C80" s="92" t="s">
        <v>65</v>
      </c>
      <c r="D80" s="14">
        <v>33.9</v>
      </c>
      <c r="E80" s="14">
        <v>48</v>
      </c>
      <c r="F80" s="15">
        <f>D80/E80</f>
        <v>0.7062499999999999</v>
      </c>
      <c r="G80" s="16"/>
      <c r="H80" s="17"/>
      <c r="I80" s="18">
        <v>1</v>
      </c>
      <c r="J80" s="16" t="str">
        <f>C80</f>
        <v>Jar + Lids</v>
      </c>
      <c r="K80" s="15"/>
      <c r="L80" s="15">
        <f>I80*F80</f>
        <v>0.7062499999999999</v>
      </c>
      <c r="M80" s="15"/>
      <c r="N80" s="16"/>
    </row>
    <row r="81" spans="1:14" ht="12.75">
      <c r="A81"/>
      <c r="B81" s="12"/>
      <c r="C81" s="92" t="s">
        <v>30</v>
      </c>
      <c r="D81" s="14">
        <v>40</v>
      </c>
      <c r="E81" s="14">
        <v>2000</v>
      </c>
      <c r="F81" s="15">
        <f>D81/E81</f>
        <v>0.02</v>
      </c>
      <c r="G81" s="16"/>
      <c r="H81" s="17"/>
      <c r="I81" s="18">
        <v>3</v>
      </c>
      <c r="J81" s="16" t="str">
        <f>C81</f>
        <v>Label</v>
      </c>
      <c r="K81" s="15"/>
      <c r="L81" s="15">
        <f>I81*F81</f>
        <v>0.06</v>
      </c>
      <c r="M81" s="15"/>
      <c r="N81" s="16"/>
    </row>
    <row r="82" spans="1:14" ht="12.75">
      <c r="A82"/>
      <c r="B82" s="12"/>
      <c r="C82" s="13"/>
      <c r="D82" s="14">
        <v>0</v>
      </c>
      <c r="E82" s="14">
        <v>1</v>
      </c>
      <c r="F82" s="15">
        <f>D82/E82</f>
        <v>0</v>
      </c>
      <c r="G82" s="16"/>
      <c r="H82" s="17"/>
      <c r="I82" s="18">
        <v>0</v>
      </c>
      <c r="J82" s="16">
        <f>C82</f>
        <v>0</v>
      </c>
      <c r="K82" s="15"/>
      <c r="L82" s="15">
        <f>I82*F82</f>
        <v>0</v>
      </c>
      <c r="M82" s="15"/>
      <c r="N82" s="16"/>
    </row>
    <row r="83" spans="1:14" ht="12.75">
      <c r="A83"/>
      <c r="B83" s="12"/>
      <c r="C83" s="13"/>
      <c r="D83" s="14">
        <v>0</v>
      </c>
      <c r="E83" s="14">
        <v>1</v>
      </c>
      <c r="F83" s="15">
        <f>D83/E83</f>
        <v>0</v>
      </c>
      <c r="G83" s="16"/>
      <c r="H83" s="17"/>
      <c r="I83" s="18">
        <v>0</v>
      </c>
      <c r="J83" s="16">
        <f>C83</f>
        <v>0</v>
      </c>
      <c r="K83" s="15"/>
      <c r="L83" s="15">
        <f>I83*F83</f>
        <v>0</v>
      </c>
      <c r="M83" s="15"/>
      <c r="N83" s="16"/>
    </row>
    <row r="84" spans="1:14" ht="12.75">
      <c r="A84"/>
      <c r="B84" s="68"/>
      <c r="C84" s="69"/>
      <c r="D84" s="70">
        <v>0</v>
      </c>
      <c r="E84" s="70">
        <v>1</v>
      </c>
      <c r="F84" s="71">
        <f>D84/E84</f>
        <v>0</v>
      </c>
      <c r="G84" s="72"/>
      <c r="H84" s="73"/>
      <c r="I84" s="74">
        <v>0</v>
      </c>
      <c r="J84" s="72">
        <f>C84</f>
        <v>0</v>
      </c>
      <c r="K84" s="71"/>
      <c r="L84" s="71">
        <f>I84*F84</f>
        <v>0</v>
      </c>
      <c r="M84" s="71"/>
      <c r="N84" s="16"/>
    </row>
    <row r="85" spans="1:14" ht="12" customHeight="1" thickBot="1">
      <c r="A85"/>
      <c r="B85" s="25"/>
      <c r="C85" s="26"/>
      <c r="D85" s="25"/>
      <c r="E85" s="25"/>
      <c r="F85" s="27"/>
      <c r="G85" s="25"/>
      <c r="H85" s="25"/>
      <c r="I85" s="141" t="s">
        <v>31</v>
      </c>
      <c r="J85" s="141"/>
      <c r="K85" s="141"/>
      <c r="L85" s="75">
        <f>SUM(L80:L84)</f>
        <v>0.7662499999999999</v>
      </c>
      <c r="M85" s="142" t="s">
        <v>48</v>
      </c>
      <c r="N85" s="143"/>
    </row>
    <row r="86" spans="2:3" ht="12.75">
      <c r="B86" s="125"/>
      <c r="C86" s="125"/>
    </row>
    <row r="87" spans="2:14" ht="12.75">
      <c r="B87" s="117" t="s">
        <v>33</v>
      </c>
      <c r="C87" s="117"/>
      <c r="D87" s="117"/>
      <c r="E87" s="117"/>
      <c r="F87" s="117"/>
      <c r="G87" s="57"/>
      <c r="H87" s="57"/>
      <c r="I87" s="57"/>
      <c r="J87" s="65"/>
      <c r="K87" s="65"/>
      <c r="L87" s="66"/>
      <c r="M87" s="67"/>
      <c r="N87" s="67"/>
    </row>
    <row r="88" spans="2:14" ht="3.75" customHeight="1">
      <c r="B88"/>
      <c r="C88"/>
      <c r="D88"/>
      <c r="E88"/>
      <c r="F88"/>
      <c r="G88"/>
      <c r="H88"/>
      <c r="I88"/>
      <c r="J88"/>
      <c r="K88"/>
      <c r="L88"/>
      <c r="M88"/>
      <c r="N88"/>
    </row>
    <row r="89" spans="2:14" ht="12.75">
      <c r="B89" s="120" t="s">
        <v>28</v>
      </c>
      <c r="C89" s="120"/>
      <c r="D89" s="120"/>
      <c r="E89" s="120"/>
      <c r="F89" s="120"/>
      <c r="G89" s="120"/>
      <c r="H89" s="1"/>
      <c r="I89" s="121" t="s">
        <v>35</v>
      </c>
      <c r="J89" s="121"/>
      <c r="K89" s="121"/>
      <c r="L89" s="121"/>
      <c r="M89" s="121"/>
      <c r="N89" s="121"/>
    </row>
    <row r="90" spans="2:14" ht="12.75">
      <c r="B90" s="10"/>
      <c r="C90" s="11"/>
      <c r="D90" s="10" t="s">
        <v>1</v>
      </c>
      <c r="E90" s="10" t="s">
        <v>2</v>
      </c>
      <c r="F90" s="122" t="s">
        <v>3</v>
      </c>
      <c r="G90" s="122"/>
      <c r="H90" s="10"/>
      <c r="I90" s="123" t="s">
        <v>4</v>
      </c>
      <c r="J90" s="123"/>
      <c r="K90" s="10"/>
      <c r="L90" s="124" t="s">
        <v>5</v>
      </c>
      <c r="M90" s="124"/>
      <c r="N90" s="10"/>
    </row>
    <row r="91" spans="2:15" ht="12.75">
      <c r="B91" s="10"/>
      <c r="C91" s="11" t="s">
        <v>26</v>
      </c>
      <c r="D91" s="10" t="s">
        <v>6</v>
      </c>
      <c r="E91" s="10" t="s">
        <v>7</v>
      </c>
      <c r="F91" s="122" t="s">
        <v>8</v>
      </c>
      <c r="G91" s="122"/>
      <c r="H91" s="10"/>
      <c r="I91" s="10" t="s">
        <v>7</v>
      </c>
      <c r="J91" s="10" t="s">
        <v>26</v>
      </c>
      <c r="K91" s="10"/>
      <c r="L91" s="137" t="s">
        <v>29</v>
      </c>
      <c r="M91" s="137"/>
      <c r="N91" s="10"/>
      <c r="O91" s="64"/>
    </row>
    <row r="92" ht="12.75">
      <c r="O92" s="64"/>
    </row>
    <row r="93" spans="2:15" ht="12.75">
      <c r="B93" s="12"/>
      <c r="C93" s="13"/>
      <c r="D93" s="14">
        <v>0</v>
      </c>
      <c r="E93" s="14">
        <v>1</v>
      </c>
      <c r="F93" s="15">
        <f>D93/E93</f>
        <v>0</v>
      </c>
      <c r="G93" s="16"/>
      <c r="H93" s="17"/>
      <c r="I93" s="18">
        <v>1</v>
      </c>
      <c r="J93" s="16">
        <f>C93</f>
        <v>0</v>
      </c>
      <c r="K93" s="15"/>
      <c r="L93" s="15">
        <f>I93*F93</f>
        <v>0</v>
      </c>
      <c r="M93" s="15"/>
      <c r="N93" s="16"/>
      <c r="O93" s="64"/>
    </row>
    <row r="94" spans="2:15" ht="12.75">
      <c r="B94" s="12"/>
      <c r="C94" s="13"/>
      <c r="D94" s="14">
        <v>0</v>
      </c>
      <c r="E94" s="14">
        <v>1</v>
      </c>
      <c r="F94" s="15">
        <f>D94/E94</f>
        <v>0</v>
      </c>
      <c r="G94" s="16"/>
      <c r="H94" s="17"/>
      <c r="I94" s="18">
        <v>1</v>
      </c>
      <c r="J94" s="16">
        <f>C94</f>
        <v>0</v>
      </c>
      <c r="K94" s="15"/>
      <c r="L94" s="15">
        <f>I94*F94</f>
        <v>0</v>
      </c>
      <c r="M94" s="15"/>
      <c r="N94" s="16"/>
      <c r="O94" s="64"/>
    </row>
    <row r="95" spans="2:15" ht="12.75">
      <c r="B95" s="12"/>
      <c r="C95" s="13"/>
      <c r="D95" s="14">
        <v>0</v>
      </c>
      <c r="E95" s="14">
        <v>1</v>
      </c>
      <c r="F95" s="15">
        <f>D95/E95</f>
        <v>0</v>
      </c>
      <c r="G95" s="16"/>
      <c r="H95" s="17"/>
      <c r="I95" s="18">
        <v>1</v>
      </c>
      <c r="J95" s="16">
        <f>C95</f>
        <v>0</v>
      </c>
      <c r="K95" s="15"/>
      <c r="L95" s="15">
        <f>I95*F95</f>
        <v>0</v>
      </c>
      <c r="M95" s="15"/>
      <c r="N95" s="16"/>
      <c r="O95" s="64"/>
    </row>
    <row r="96" spans="2:15" ht="12.75">
      <c r="B96" s="12"/>
      <c r="C96" s="13"/>
      <c r="D96" s="14">
        <v>0</v>
      </c>
      <c r="E96" s="14">
        <v>1</v>
      </c>
      <c r="F96" s="15">
        <f>D96/E96</f>
        <v>0</v>
      </c>
      <c r="G96" s="16"/>
      <c r="H96" s="17"/>
      <c r="I96" s="18">
        <v>0</v>
      </c>
      <c r="J96" s="16">
        <f>C96</f>
        <v>0</v>
      </c>
      <c r="K96" s="15"/>
      <c r="L96" s="15">
        <f>I96*F96</f>
        <v>0</v>
      </c>
      <c r="M96" s="15"/>
      <c r="N96" s="16"/>
      <c r="O96" s="64"/>
    </row>
    <row r="97" spans="2:15" ht="12.75">
      <c r="B97" s="68"/>
      <c r="C97" s="69"/>
      <c r="D97" s="70">
        <v>0</v>
      </c>
      <c r="E97" s="70">
        <v>1</v>
      </c>
      <c r="F97" s="71">
        <f>D97/E97</f>
        <v>0</v>
      </c>
      <c r="G97" s="72"/>
      <c r="H97" s="73"/>
      <c r="I97" s="74">
        <v>0</v>
      </c>
      <c r="J97" s="72">
        <f>C97</f>
        <v>0</v>
      </c>
      <c r="K97" s="71"/>
      <c r="L97" s="71">
        <f>I97*F97</f>
        <v>0</v>
      </c>
      <c r="M97" s="71"/>
      <c r="N97" s="16"/>
      <c r="O97" s="64"/>
    </row>
    <row r="98" spans="2:15" ht="13.5" thickBot="1">
      <c r="B98" s="25"/>
      <c r="C98" s="26"/>
      <c r="D98" s="25"/>
      <c r="E98" s="25"/>
      <c r="F98" s="27"/>
      <c r="G98" s="25"/>
      <c r="H98" s="25"/>
      <c r="I98" s="141" t="s">
        <v>47</v>
      </c>
      <c r="J98" s="141"/>
      <c r="K98" s="141"/>
      <c r="L98" s="75">
        <f>SUM(L93:L97)</f>
        <v>0</v>
      </c>
      <c r="M98" s="142" t="s">
        <v>48</v>
      </c>
      <c r="N98" s="143"/>
      <c r="O98" s="64"/>
    </row>
    <row r="99" spans="2:9" ht="12.75">
      <c r="B99" s="117" t="s">
        <v>22</v>
      </c>
      <c r="C99" s="117"/>
      <c r="D99" s="117"/>
      <c r="E99" s="117"/>
      <c r="F99" s="117"/>
      <c r="G99" s="9"/>
      <c r="H99" s="9"/>
      <c r="I99" s="9"/>
    </row>
    <row r="100" spans="2:14" ht="3.75" customHeight="1">
      <c r="B100" s="59"/>
      <c r="C100" s="2"/>
      <c r="J100" s="35"/>
      <c r="K100" s="36"/>
      <c r="L100" s="37"/>
      <c r="M100" s="36"/>
      <c r="N100" s="38"/>
    </row>
    <row r="101" spans="3:14" ht="12.75">
      <c r="C101" s="130" t="s">
        <v>34</v>
      </c>
      <c r="D101" s="130"/>
      <c r="E101" s="130"/>
      <c r="F101" s="130"/>
      <c r="G101" s="130"/>
      <c r="H101" s="130"/>
      <c r="J101" s="126" t="s">
        <v>23</v>
      </c>
      <c r="K101" s="126"/>
      <c r="L101" s="41"/>
      <c r="M101" s="60"/>
      <c r="N101" s="43"/>
    </row>
    <row r="102" spans="3:14" ht="12.75">
      <c r="C102" s="58" t="s">
        <v>5</v>
      </c>
      <c r="D102" s="14">
        <v>0</v>
      </c>
      <c r="E102" s="17" t="s">
        <v>24</v>
      </c>
      <c r="F102" s="61"/>
      <c r="G102" s="17"/>
      <c r="H102" s="17"/>
      <c r="J102" s="39"/>
      <c r="K102" s="62"/>
      <c r="L102" s="44">
        <f>D102</f>
        <v>0</v>
      </c>
      <c r="M102" s="54" t="s">
        <v>13</v>
      </c>
      <c r="N102" s="46"/>
    </row>
    <row r="103" ht="12.75"/>
    <row r="104" spans="2:14" ht="7.5" customHeight="1">
      <c r="B104" s="131" t="s">
        <v>25</v>
      </c>
      <c r="C104" s="131"/>
      <c r="D104" s="131"/>
      <c r="E104" s="131"/>
      <c r="F104" s="132"/>
      <c r="G104" s="132"/>
      <c r="H104" s="132"/>
      <c r="I104" s="132"/>
      <c r="J104" s="132"/>
      <c r="K104" s="133">
        <f>L51+L56+L85+L98+L102</f>
        <v>2.995019841269841</v>
      </c>
      <c r="L104" s="133"/>
      <c r="M104" s="134" t="s">
        <v>13</v>
      </c>
      <c r="N104" s="134"/>
    </row>
    <row r="105" spans="2:14" ht="16.5" customHeight="1">
      <c r="B105" s="131"/>
      <c r="C105" s="131"/>
      <c r="D105" s="131"/>
      <c r="E105" s="131"/>
      <c r="F105" s="132"/>
      <c r="G105" s="132"/>
      <c r="H105" s="132"/>
      <c r="I105" s="132"/>
      <c r="J105" s="132"/>
      <c r="K105" s="133"/>
      <c r="L105" s="133"/>
      <c r="M105" s="134"/>
      <c r="N105" s="134"/>
    </row>
    <row r="106" spans="2:14" ht="7.5" customHeight="1">
      <c r="B106" s="131"/>
      <c r="C106" s="131"/>
      <c r="D106" s="131"/>
      <c r="E106" s="131"/>
      <c r="F106" s="132"/>
      <c r="G106" s="132"/>
      <c r="H106" s="132"/>
      <c r="I106" s="132"/>
      <c r="J106" s="132"/>
      <c r="K106" s="133"/>
      <c r="L106" s="133"/>
      <c r="M106" s="134"/>
      <c r="N106" s="134"/>
    </row>
    <row r="109" spans="2:5" ht="12.75">
      <c r="B109" s="135" t="s">
        <v>27</v>
      </c>
      <c r="C109" s="135"/>
      <c r="D109" s="135"/>
      <c r="E109" s="135"/>
    </row>
  </sheetData>
  <sheetProtection selectLockedCells="1" selectUnlockedCells="1"/>
  <mergeCells count="52">
    <mergeCell ref="L90:M90"/>
    <mergeCell ref="F91:G91"/>
    <mergeCell ref="L91:M91"/>
    <mergeCell ref="I98:K98"/>
    <mergeCell ref="M98:N98"/>
    <mergeCell ref="M85:N85"/>
    <mergeCell ref="I85:K85"/>
    <mergeCell ref="B89:G89"/>
    <mergeCell ref="I89:N89"/>
    <mergeCell ref="C6:D6"/>
    <mergeCell ref="C7:D7"/>
    <mergeCell ref="C8:D8"/>
    <mergeCell ref="C9:D9"/>
    <mergeCell ref="L78:M78"/>
    <mergeCell ref="F33:G33"/>
    <mergeCell ref="L33:M33"/>
    <mergeCell ref="J45:K45"/>
    <mergeCell ref="M45:N45"/>
    <mergeCell ref="C10:D10"/>
    <mergeCell ref="B104:E106"/>
    <mergeCell ref="F104:J106"/>
    <mergeCell ref="K104:L106"/>
    <mergeCell ref="M104:N106"/>
    <mergeCell ref="B109:E109"/>
    <mergeCell ref="B76:G76"/>
    <mergeCell ref="I76:N76"/>
    <mergeCell ref="F77:G77"/>
    <mergeCell ref="I77:J77"/>
    <mergeCell ref="L77:M77"/>
    <mergeCell ref="B87:F87"/>
    <mergeCell ref="B99:F99"/>
    <mergeCell ref="C101:H101"/>
    <mergeCell ref="J101:K101"/>
    <mergeCell ref="F90:G90"/>
    <mergeCell ref="I90:J90"/>
    <mergeCell ref="B86:C86"/>
    <mergeCell ref="F78:G78"/>
    <mergeCell ref="J50:K50"/>
    <mergeCell ref="E51:K51"/>
    <mergeCell ref="B53:E53"/>
    <mergeCell ref="J55:K55"/>
    <mergeCell ref="F56:K56"/>
    <mergeCell ref="B74:F74"/>
    <mergeCell ref="J47:K47"/>
    <mergeCell ref="B48:E48"/>
    <mergeCell ref="J48:K48"/>
    <mergeCell ref="B26:N28"/>
    <mergeCell ref="B31:G31"/>
    <mergeCell ref="I31:N31"/>
    <mergeCell ref="F32:G32"/>
    <mergeCell ref="I32:J32"/>
    <mergeCell ref="L32:M32"/>
  </mergeCells>
  <printOptions/>
  <pageMargins left="0.7875" right="0.7875" top="1.025" bottom="1.025" header="0.7875" footer="0.7875"/>
  <pageSetup firstPageNumber="1" useFirstPageNumber="1" horizontalDpi="300" verticalDpi="3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2:O109"/>
  <sheetViews>
    <sheetView zoomScalePageLayoutView="0" workbookViewId="0" topLeftCell="A4">
      <selection activeCell="P27" sqref="P27"/>
    </sheetView>
  </sheetViews>
  <sheetFormatPr defaultColWidth="11.7109375" defaultRowHeight="12.75"/>
  <cols>
    <col min="1" max="1" width="2.28125" style="1" customWidth="1"/>
    <col min="2" max="2" width="2.28125" style="2" customWidth="1"/>
    <col min="3" max="3" width="17.7109375" style="3" customWidth="1"/>
    <col min="4" max="5" width="9.28125" style="2" customWidth="1"/>
    <col min="6" max="6" width="9.28125" style="4" customWidth="1"/>
    <col min="7" max="7" width="2.7109375" style="2" customWidth="1"/>
    <col min="8" max="8" width="1.57421875" style="2" customWidth="1"/>
    <col min="9" max="9" width="9.28125" style="2" customWidth="1"/>
    <col min="10" max="10" width="17.7109375" style="2" customWidth="1"/>
    <col min="11" max="11" width="9.28125" style="2" customWidth="1"/>
    <col min="12" max="12" width="9.7109375" style="5" customWidth="1"/>
    <col min="13" max="13" width="6.00390625" style="2" customWidth="1"/>
    <col min="14" max="14" width="1.57421875" style="2" customWidth="1"/>
  </cols>
  <sheetData>
    <row r="1" ht="4.5" customHeight="1" thickBot="1"/>
    <row r="2" spans="3:14" ht="17.25">
      <c r="C2" s="103" t="s">
        <v>66</v>
      </c>
      <c r="D2" s="95"/>
      <c r="E2" s="95"/>
      <c r="F2" s="96"/>
      <c r="G2" s="95"/>
      <c r="H2" s="95"/>
      <c r="I2" s="95"/>
      <c r="J2" s="95"/>
      <c r="K2" s="95"/>
      <c r="L2" s="97"/>
      <c r="M2" s="95"/>
      <c r="N2" s="98"/>
    </row>
    <row r="3" spans="3:14" ht="18" thickBot="1">
      <c r="C3" s="104" t="s">
        <v>67</v>
      </c>
      <c r="D3" s="99"/>
      <c r="E3" s="99"/>
      <c r="F3" s="100"/>
      <c r="G3" s="99"/>
      <c r="H3" s="99"/>
      <c r="I3" s="99"/>
      <c r="J3" s="99"/>
      <c r="K3" s="99"/>
      <c r="L3" s="101"/>
      <c r="M3" s="99"/>
      <c r="N3" s="102"/>
    </row>
    <row r="5" ht="12.75">
      <c r="C5" s="81" t="s">
        <v>42</v>
      </c>
    </row>
    <row r="6" spans="3:6" ht="12.75">
      <c r="C6" s="136" t="s">
        <v>38</v>
      </c>
      <c r="D6" s="136"/>
      <c r="E6" s="5">
        <f>L51</f>
        <v>0</v>
      </c>
      <c r="F6" s="87" t="e">
        <f aca="true" t="shared" si="0" ref="F6:F11">E6/$E$11</f>
        <v>#DIV/0!</v>
      </c>
    </row>
    <row r="7" spans="3:6" ht="12.75">
      <c r="C7" s="136" t="s">
        <v>45</v>
      </c>
      <c r="D7" s="136"/>
      <c r="E7" s="5">
        <f>L56</f>
        <v>0</v>
      </c>
      <c r="F7" s="87" t="e">
        <f t="shared" si="0"/>
        <v>#DIV/0!</v>
      </c>
    </row>
    <row r="8" spans="3:6" ht="12.75">
      <c r="C8" s="136" t="s">
        <v>43</v>
      </c>
      <c r="D8" s="136"/>
      <c r="E8" s="5">
        <f>L85</f>
        <v>0</v>
      </c>
      <c r="F8" s="87" t="e">
        <f t="shared" si="0"/>
        <v>#DIV/0!</v>
      </c>
    </row>
    <row r="9" spans="3:6" ht="12.75">
      <c r="C9" s="136" t="s">
        <v>44</v>
      </c>
      <c r="D9" s="136"/>
      <c r="E9" s="5">
        <f>L98</f>
        <v>0</v>
      </c>
      <c r="F9" s="87" t="e">
        <f t="shared" si="0"/>
        <v>#DIV/0!</v>
      </c>
    </row>
    <row r="10" spans="3:6" ht="12.75">
      <c r="C10" s="140" t="s">
        <v>46</v>
      </c>
      <c r="D10" s="140"/>
      <c r="E10" s="66">
        <f>L102</f>
        <v>0</v>
      </c>
      <c r="F10" s="90" t="e">
        <f t="shared" si="0"/>
        <v>#DIV/0!</v>
      </c>
    </row>
    <row r="11" spans="5:6" ht="12.75">
      <c r="E11" s="86">
        <f>SUM(E6:E10)</f>
        <v>0</v>
      </c>
      <c r="F11" s="87" t="e">
        <f t="shared" si="0"/>
        <v>#DIV/0!</v>
      </c>
    </row>
    <row r="13" ht="12.75">
      <c r="C13" s="81" t="s">
        <v>41</v>
      </c>
    </row>
    <row r="14" spans="4:5" ht="12.75">
      <c r="D14" s="82" t="s">
        <v>50</v>
      </c>
      <c r="E14" s="82" t="s">
        <v>53</v>
      </c>
    </row>
    <row r="15" spans="3:5" ht="12.75">
      <c r="C15" s="79" t="s">
        <v>1</v>
      </c>
      <c r="D15" s="84">
        <v>1</v>
      </c>
      <c r="E15" s="84">
        <v>1</v>
      </c>
    </row>
    <row r="16" spans="3:5" ht="12.75">
      <c r="C16" s="85" t="s">
        <v>54</v>
      </c>
      <c r="D16" s="88">
        <f>E11</f>
        <v>0</v>
      </c>
      <c r="E16" s="88">
        <f>E11</f>
        <v>0</v>
      </c>
    </row>
    <row r="17" spans="3:5" ht="12.75">
      <c r="C17" s="79" t="s">
        <v>55</v>
      </c>
      <c r="D17" s="89">
        <f>D15-D16</f>
        <v>1</v>
      </c>
      <c r="E17" s="89">
        <f>E15-E16</f>
        <v>1</v>
      </c>
    </row>
    <row r="18" spans="3:5" ht="12.75">
      <c r="C18" s="79" t="s">
        <v>56</v>
      </c>
      <c r="D18" s="87">
        <f>D17/D15</f>
        <v>1</v>
      </c>
      <c r="E18" s="87">
        <f>E17/E15</f>
        <v>1</v>
      </c>
    </row>
    <row r="20" ht="12.75">
      <c r="C20" s="81" t="s">
        <v>52</v>
      </c>
    </row>
    <row r="21" spans="3:4" ht="12.75">
      <c r="C21" s="83">
        <v>2</v>
      </c>
      <c r="D21" s="78" t="s">
        <v>51</v>
      </c>
    </row>
    <row r="22" spans="3:4" ht="12.75">
      <c r="C22" s="79" t="s">
        <v>50</v>
      </c>
      <c r="D22" s="77">
        <f>E11*C21</f>
        <v>0</v>
      </c>
    </row>
    <row r="23" spans="3:4" ht="12.75">
      <c r="C23" s="79" t="s">
        <v>49</v>
      </c>
      <c r="D23" s="77">
        <f>D22*C21</f>
        <v>0</v>
      </c>
    </row>
    <row r="25" spans="2:14" ht="3" customHeight="1" thickBot="1">
      <c r="B25" s="6"/>
      <c r="C25" s="6"/>
      <c r="D25" s="6"/>
      <c r="E25" s="6"/>
      <c r="F25" s="7"/>
      <c r="G25" s="6"/>
      <c r="H25" s="6"/>
      <c r="I25" s="6"/>
      <c r="J25" s="6"/>
      <c r="K25" s="6"/>
      <c r="L25" s="8"/>
      <c r="M25" s="6"/>
      <c r="N25" s="6"/>
    </row>
    <row r="26" spans="2:14" ht="7.5" customHeight="1" thickBot="1" thickTop="1">
      <c r="B26" s="119" t="s">
        <v>0</v>
      </c>
      <c r="C26" s="119"/>
      <c r="D26" s="119"/>
      <c r="E26" s="119"/>
      <c r="F26" s="119"/>
      <c r="G26" s="119"/>
      <c r="H26" s="119"/>
      <c r="I26" s="119"/>
      <c r="J26" s="119"/>
      <c r="K26" s="119"/>
      <c r="L26" s="119"/>
      <c r="M26" s="119"/>
      <c r="N26" s="119"/>
    </row>
    <row r="27" spans="2:14" ht="16.5" customHeight="1" thickBot="1" thickTop="1">
      <c r="B27" s="119"/>
      <c r="C27" s="119"/>
      <c r="D27" s="119"/>
      <c r="E27" s="119"/>
      <c r="F27" s="119"/>
      <c r="G27" s="119"/>
      <c r="H27" s="119"/>
      <c r="I27" s="119"/>
      <c r="J27" s="119"/>
      <c r="K27" s="119"/>
      <c r="L27" s="119"/>
      <c r="M27" s="119"/>
      <c r="N27" s="119"/>
    </row>
    <row r="28" spans="2:14" ht="7.5" customHeight="1" thickBot="1" thickTop="1">
      <c r="B28" s="119"/>
      <c r="C28" s="119"/>
      <c r="D28" s="119"/>
      <c r="E28" s="119"/>
      <c r="F28" s="119"/>
      <c r="G28" s="119"/>
      <c r="H28" s="119"/>
      <c r="I28" s="119"/>
      <c r="J28" s="119"/>
      <c r="K28" s="119"/>
      <c r="L28" s="119"/>
      <c r="M28" s="119"/>
      <c r="N28" s="119"/>
    </row>
    <row r="29" ht="3.75" customHeight="1" thickTop="1"/>
    <row r="30" ht="3.75" customHeight="1"/>
    <row r="31" spans="2:14" ht="12.75">
      <c r="B31" s="120" t="s">
        <v>37</v>
      </c>
      <c r="C31" s="120"/>
      <c r="D31" s="120"/>
      <c r="E31" s="120"/>
      <c r="F31" s="120"/>
      <c r="G31" s="120"/>
      <c r="H31" s="1"/>
      <c r="I31" s="121" t="s">
        <v>36</v>
      </c>
      <c r="J31" s="121"/>
      <c r="K31" s="121"/>
      <c r="L31" s="121"/>
      <c r="M31" s="121"/>
      <c r="N31" s="121"/>
    </row>
    <row r="32" spans="2:14" ht="12.75">
      <c r="B32" s="10"/>
      <c r="C32" s="11"/>
      <c r="D32" s="10" t="s">
        <v>1</v>
      </c>
      <c r="E32" s="10" t="s">
        <v>2</v>
      </c>
      <c r="F32" s="122" t="s">
        <v>3</v>
      </c>
      <c r="G32" s="122"/>
      <c r="H32" s="10"/>
      <c r="I32" s="123" t="s">
        <v>4</v>
      </c>
      <c r="J32" s="123"/>
      <c r="K32" s="10"/>
      <c r="L32" s="124" t="s">
        <v>5</v>
      </c>
      <c r="M32" s="124"/>
      <c r="N32" s="10"/>
    </row>
    <row r="33" spans="2:14" ht="12.75">
      <c r="B33" s="10"/>
      <c r="C33" s="11" t="s">
        <v>38</v>
      </c>
      <c r="D33" s="10" t="s">
        <v>6</v>
      </c>
      <c r="E33" s="10" t="s">
        <v>7</v>
      </c>
      <c r="F33" s="122" t="s">
        <v>8</v>
      </c>
      <c r="G33" s="122"/>
      <c r="H33" s="10"/>
      <c r="I33" s="10" t="s">
        <v>7</v>
      </c>
      <c r="J33" s="10" t="s">
        <v>26</v>
      </c>
      <c r="K33" s="10"/>
      <c r="L33" s="137" t="s">
        <v>39</v>
      </c>
      <c r="M33" s="137"/>
      <c r="N33" s="10"/>
    </row>
    <row r="34" ht="3.75" customHeight="1"/>
    <row r="35" spans="2:14" ht="12.75">
      <c r="B35" s="12"/>
      <c r="C35" s="92"/>
      <c r="D35" s="14">
        <v>0</v>
      </c>
      <c r="E35" s="14">
        <v>1</v>
      </c>
      <c r="F35" s="15">
        <f aca="true" t="shared" si="1" ref="F35:F44">D35/E35</f>
        <v>0</v>
      </c>
      <c r="G35" s="16"/>
      <c r="H35" s="17"/>
      <c r="I35" s="18">
        <v>0</v>
      </c>
      <c r="J35" s="16">
        <f aca="true" t="shared" si="2" ref="J35:J44">C35</f>
        <v>0</v>
      </c>
      <c r="K35" s="15"/>
      <c r="L35" s="15">
        <f aca="true" t="shared" si="3" ref="L35:L44">I35*F35</f>
        <v>0</v>
      </c>
      <c r="M35" s="15"/>
      <c r="N35" s="16"/>
    </row>
    <row r="36" spans="2:14" ht="12.75">
      <c r="B36" s="12"/>
      <c r="C36" s="92"/>
      <c r="D36" s="14">
        <v>0</v>
      </c>
      <c r="E36" s="14">
        <v>1</v>
      </c>
      <c r="F36" s="15">
        <f t="shared" si="1"/>
        <v>0</v>
      </c>
      <c r="G36" s="16"/>
      <c r="H36" s="17"/>
      <c r="I36" s="18">
        <v>0</v>
      </c>
      <c r="J36" s="16">
        <f t="shared" si="2"/>
        <v>0</v>
      </c>
      <c r="K36" s="15"/>
      <c r="L36" s="15">
        <f t="shared" si="3"/>
        <v>0</v>
      </c>
      <c r="M36" s="15"/>
      <c r="N36" s="16"/>
    </row>
    <row r="37" spans="2:14" ht="12.75">
      <c r="B37" s="12"/>
      <c r="C37" s="92"/>
      <c r="D37" s="14">
        <v>0</v>
      </c>
      <c r="E37" s="93">
        <v>1</v>
      </c>
      <c r="F37" s="15">
        <f t="shared" si="1"/>
        <v>0</v>
      </c>
      <c r="G37" s="16"/>
      <c r="H37" s="17"/>
      <c r="I37" s="18">
        <v>0</v>
      </c>
      <c r="J37" s="16">
        <f t="shared" si="2"/>
        <v>0</v>
      </c>
      <c r="K37" s="15"/>
      <c r="L37" s="15">
        <f t="shared" si="3"/>
        <v>0</v>
      </c>
      <c r="M37" s="15"/>
      <c r="N37" s="16"/>
    </row>
    <row r="38" spans="2:14" ht="12.75">
      <c r="B38" s="12"/>
      <c r="C38" s="92"/>
      <c r="D38" s="14">
        <v>0</v>
      </c>
      <c r="E38" s="14">
        <v>1</v>
      </c>
      <c r="F38" s="15">
        <f t="shared" si="1"/>
        <v>0</v>
      </c>
      <c r="G38" s="16"/>
      <c r="H38" s="17"/>
      <c r="I38" s="18">
        <v>0</v>
      </c>
      <c r="J38" s="16">
        <f t="shared" si="2"/>
        <v>0</v>
      </c>
      <c r="K38" s="15"/>
      <c r="L38" s="15">
        <f t="shared" si="3"/>
        <v>0</v>
      </c>
      <c r="M38" s="15"/>
      <c r="N38" s="16"/>
    </row>
    <row r="39" spans="2:14" ht="12.75">
      <c r="B39" s="12"/>
      <c r="C39" s="13"/>
      <c r="D39" s="14">
        <v>0</v>
      </c>
      <c r="E39" s="14">
        <v>1</v>
      </c>
      <c r="F39" s="15">
        <f t="shared" si="1"/>
        <v>0</v>
      </c>
      <c r="G39" s="16"/>
      <c r="H39" s="17"/>
      <c r="I39" s="18">
        <v>0</v>
      </c>
      <c r="J39" s="16">
        <f t="shared" si="2"/>
        <v>0</v>
      </c>
      <c r="K39" s="15"/>
      <c r="L39" s="15">
        <f t="shared" si="3"/>
        <v>0</v>
      </c>
      <c r="M39" s="15"/>
      <c r="N39" s="16"/>
    </row>
    <row r="40" spans="2:14" ht="12.75">
      <c r="B40" s="12"/>
      <c r="C40" s="13"/>
      <c r="D40" s="14">
        <v>0</v>
      </c>
      <c r="E40" s="14">
        <v>1</v>
      </c>
      <c r="F40" s="15">
        <f t="shared" si="1"/>
        <v>0</v>
      </c>
      <c r="G40" s="16"/>
      <c r="H40" s="17"/>
      <c r="I40" s="18">
        <v>0</v>
      </c>
      <c r="J40" s="16">
        <f t="shared" si="2"/>
        <v>0</v>
      </c>
      <c r="K40" s="15"/>
      <c r="L40" s="15">
        <f t="shared" si="3"/>
        <v>0</v>
      </c>
      <c r="M40" s="15"/>
      <c r="N40" s="16"/>
    </row>
    <row r="41" spans="2:14" ht="12.75">
      <c r="B41" s="12"/>
      <c r="C41" s="13"/>
      <c r="D41" s="14">
        <v>0</v>
      </c>
      <c r="E41" s="14">
        <v>1</v>
      </c>
      <c r="F41" s="15">
        <f t="shared" si="1"/>
        <v>0</v>
      </c>
      <c r="G41" s="16"/>
      <c r="H41" s="17"/>
      <c r="I41" s="80">
        <v>0</v>
      </c>
      <c r="J41" s="16">
        <f t="shared" si="2"/>
        <v>0</v>
      </c>
      <c r="K41" s="15"/>
      <c r="L41" s="15">
        <f t="shared" si="3"/>
        <v>0</v>
      </c>
      <c r="M41" s="15"/>
      <c r="N41" s="16"/>
    </row>
    <row r="42" spans="2:14" ht="12.75">
      <c r="B42" s="12"/>
      <c r="C42" s="13"/>
      <c r="D42" s="14">
        <v>0</v>
      </c>
      <c r="E42" s="14">
        <v>1</v>
      </c>
      <c r="F42" s="15">
        <f t="shared" si="1"/>
        <v>0</v>
      </c>
      <c r="G42" s="16"/>
      <c r="H42" s="17"/>
      <c r="I42" s="18">
        <v>0</v>
      </c>
      <c r="J42" s="16">
        <f t="shared" si="2"/>
        <v>0</v>
      </c>
      <c r="K42" s="15"/>
      <c r="L42" s="15">
        <f t="shared" si="3"/>
        <v>0</v>
      </c>
      <c r="M42" s="15"/>
      <c r="N42" s="16"/>
    </row>
    <row r="43" spans="2:14" ht="12.75">
      <c r="B43" s="12"/>
      <c r="C43" s="13"/>
      <c r="D43" s="14">
        <v>0</v>
      </c>
      <c r="E43" s="14">
        <v>1</v>
      </c>
      <c r="F43" s="15">
        <f t="shared" si="1"/>
        <v>0</v>
      </c>
      <c r="G43" s="16"/>
      <c r="H43" s="17"/>
      <c r="I43" s="18">
        <v>0</v>
      </c>
      <c r="J43" s="16">
        <f t="shared" si="2"/>
        <v>0</v>
      </c>
      <c r="K43" s="15"/>
      <c r="L43" s="15">
        <f t="shared" si="3"/>
        <v>0</v>
      </c>
      <c r="M43" s="15"/>
      <c r="N43" s="16"/>
    </row>
    <row r="44" spans="2:14" ht="12.75" customHeight="1">
      <c r="B44" s="19"/>
      <c r="C44" s="20"/>
      <c r="D44" s="21">
        <v>0</v>
      </c>
      <c r="E44" s="21">
        <v>1</v>
      </c>
      <c r="F44" s="22">
        <f t="shared" si="1"/>
        <v>0</v>
      </c>
      <c r="G44" s="23"/>
      <c r="H44" s="17"/>
      <c r="I44" s="24">
        <v>0</v>
      </c>
      <c r="J44" s="23">
        <f t="shared" si="2"/>
        <v>0</v>
      </c>
      <c r="K44" s="22"/>
      <c r="L44" s="22">
        <f t="shared" si="3"/>
        <v>0</v>
      </c>
      <c r="M44" s="22"/>
      <c r="N44" s="23"/>
    </row>
    <row r="45" spans="2:14" ht="17.25" customHeight="1">
      <c r="B45" s="25"/>
      <c r="C45" s="26"/>
      <c r="D45" s="25"/>
      <c r="E45" s="25"/>
      <c r="F45" s="27"/>
      <c r="G45" s="25"/>
      <c r="H45" s="25"/>
      <c r="I45" s="28"/>
      <c r="J45" s="138" t="s">
        <v>9</v>
      </c>
      <c r="K45" s="138"/>
      <c r="L45" s="29">
        <f>SUM(L35:L44)</f>
        <v>0</v>
      </c>
      <c r="M45" s="139"/>
      <c r="N45" s="139"/>
    </row>
    <row r="46" spans="9:11" ht="3.75" customHeight="1">
      <c r="I46" s="30"/>
      <c r="K46" s="30"/>
    </row>
    <row r="47" spans="9:14" ht="16.5" customHeight="1">
      <c r="I47" s="30"/>
      <c r="J47" s="116" t="s">
        <v>10</v>
      </c>
      <c r="K47" s="116"/>
      <c r="L47" s="31">
        <v>1</v>
      </c>
      <c r="M47" s="32"/>
      <c r="N47" s="33"/>
    </row>
    <row r="48" spans="2:11" ht="12.75">
      <c r="B48" s="117" t="s">
        <v>11</v>
      </c>
      <c r="C48" s="117"/>
      <c r="D48" s="117"/>
      <c r="E48" s="117"/>
      <c r="F48" s="34"/>
      <c r="G48" s="9"/>
      <c r="H48" s="9"/>
      <c r="I48" s="9"/>
      <c r="J48" s="118"/>
      <c r="K48" s="118"/>
    </row>
    <row r="49" spans="10:14" ht="3.75" customHeight="1">
      <c r="J49" s="35"/>
      <c r="K49" s="36"/>
      <c r="L49" s="37"/>
      <c r="M49" s="36"/>
      <c r="N49" s="38"/>
    </row>
    <row r="50" spans="5:14" ht="12.75">
      <c r="E50" s="39"/>
      <c r="F50" s="40"/>
      <c r="G50" s="39"/>
      <c r="H50" s="39"/>
      <c r="I50" s="39"/>
      <c r="J50" s="126" t="s">
        <v>40</v>
      </c>
      <c r="K50" s="126"/>
      <c r="L50" s="41"/>
      <c r="M50" s="42"/>
      <c r="N50" s="43"/>
    </row>
    <row r="51" spans="5:14" ht="13.5" thickBot="1">
      <c r="E51" s="127" t="s">
        <v>12</v>
      </c>
      <c r="F51" s="127"/>
      <c r="G51" s="127"/>
      <c r="H51" s="127"/>
      <c r="I51" s="127"/>
      <c r="J51" s="127"/>
      <c r="K51" s="127"/>
      <c r="L51" s="44">
        <f>L45/L47</f>
        <v>0</v>
      </c>
      <c r="M51" s="45" t="s">
        <v>13</v>
      </c>
      <c r="N51" s="46"/>
    </row>
    <row r="53" spans="2:9" ht="12.75">
      <c r="B53" s="128" t="s">
        <v>14</v>
      </c>
      <c r="C53" s="128"/>
      <c r="D53" s="128"/>
      <c r="E53" s="128"/>
      <c r="F53" s="34"/>
      <c r="G53" s="9"/>
      <c r="H53" s="9"/>
      <c r="I53" s="9"/>
    </row>
    <row r="54" spans="5:14" ht="3.75" customHeight="1">
      <c r="E54" s="39"/>
      <c r="F54" s="40"/>
      <c r="G54" s="39"/>
      <c r="H54" s="39"/>
      <c r="I54" s="39"/>
      <c r="J54" s="47"/>
      <c r="K54" s="48"/>
      <c r="L54" s="37"/>
      <c r="M54" s="36"/>
      <c r="N54" s="38"/>
    </row>
    <row r="55" spans="3:14" ht="12" customHeight="1">
      <c r="C55" s="76" t="s">
        <v>63</v>
      </c>
      <c r="J55" s="126" t="s">
        <v>17</v>
      </c>
      <c r="K55" s="126"/>
      <c r="L55" s="51"/>
      <c r="M55" s="52"/>
      <c r="N55" s="43"/>
    </row>
    <row r="56" spans="3:14" ht="13.5" thickBot="1">
      <c r="C56" s="49" t="s">
        <v>15</v>
      </c>
      <c r="D56" s="50">
        <v>0</v>
      </c>
      <c r="E56" s="17" t="s">
        <v>16</v>
      </c>
      <c r="F56" s="129"/>
      <c r="G56" s="129"/>
      <c r="H56" s="129"/>
      <c r="I56" s="129"/>
      <c r="J56" s="129"/>
      <c r="K56" s="129"/>
      <c r="L56" s="53">
        <f>D59+D65+D71</f>
        <v>0</v>
      </c>
      <c r="M56" s="54" t="s">
        <v>13</v>
      </c>
      <c r="N56" s="46"/>
    </row>
    <row r="57" spans="3:13" ht="12.75" customHeight="1" thickTop="1">
      <c r="C57" s="49" t="s">
        <v>18</v>
      </c>
      <c r="D57" s="14">
        <v>0</v>
      </c>
      <c r="E57" s="17" t="s">
        <v>19</v>
      </c>
      <c r="F57" s="55"/>
      <c r="G57" s="1"/>
      <c r="H57" s="1"/>
      <c r="I57" s="1"/>
      <c r="J57" s="1"/>
      <c r="K57" s="1"/>
      <c r="L57" s="56"/>
      <c r="M57" s="1"/>
    </row>
    <row r="58" spans="3:13" ht="12.75" customHeight="1">
      <c r="C58" s="49" t="s">
        <v>20</v>
      </c>
      <c r="D58" s="50">
        <v>1</v>
      </c>
      <c r="E58" s="17" t="s">
        <v>21</v>
      </c>
      <c r="F58" s="55"/>
      <c r="G58" s="1"/>
      <c r="H58" s="1"/>
      <c r="I58" s="1"/>
      <c r="J58" s="1"/>
      <c r="K58" s="1"/>
      <c r="L58" s="56"/>
      <c r="M58" s="1"/>
    </row>
    <row r="59" spans="3:13" ht="12.75" customHeight="1">
      <c r="C59" s="91" t="s">
        <v>57</v>
      </c>
      <c r="D59" s="94">
        <f>(D56*D57)/D58</f>
        <v>0</v>
      </c>
      <c r="E59" s="17"/>
      <c r="F59" s="55"/>
      <c r="G59" s="1"/>
      <c r="H59" s="1"/>
      <c r="I59" s="1"/>
      <c r="J59" s="1"/>
      <c r="K59" s="1"/>
      <c r="L59" s="56"/>
      <c r="M59" s="1"/>
    </row>
    <row r="60" spans="3:13" ht="12.75" customHeight="1">
      <c r="C60" s="49"/>
      <c r="D60" s="63"/>
      <c r="E60" s="17"/>
      <c r="F60" s="55"/>
      <c r="G60" s="1"/>
      <c r="H60" s="1"/>
      <c r="I60" s="1"/>
      <c r="J60" s="1"/>
      <c r="K60" s="1"/>
      <c r="L60" s="56"/>
      <c r="M60" s="1"/>
    </row>
    <row r="61" spans="3:13" ht="12.75" customHeight="1">
      <c r="C61" s="76" t="s">
        <v>64</v>
      </c>
      <c r="F61" s="55"/>
      <c r="G61" s="1"/>
      <c r="H61" s="1"/>
      <c r="I61" s="1"/>
      <c r="J61" s="1"/>
      <c r="K61" s="1"/>
      <c r="L61" s="56"/>
      <c r="M61" s="1"/>
    </row>
    <row r="62" spans="3:13" ht="12.75" customHeight="1">
      <c r="C62" s="49" t="s">
        <v>15</v>
      </c>
      <c r="D62" s="50">
        <v>0</v>
      </c>
      <c r="E62" s="17" t="s">
        <v>16</v>
      </c>
      <c r="F62" s="55"/>
      <c r="G62" s="1"/>
      <c r="H62" s="1"/>
      <c r="I62" s="1"/>
      <c r="J62" s="1"/>
      <c r="K62" s="1"/>
      <c r="L62" s="56"/>
      <c r="M62" s="1"/>
    </row>
    <row r="63" spans="3:13" ht="12.75" customHeight="1">
      <c r="C63" s="49" t="s">
        <v>18</v>
      </c>
      <c r="D63" s="14">
        <v>0</v>
      </c>
      <c r="E63" s="17" t="s">
        <v>19</v>
      </c>
      <c r="F63" s="55"/>
      <c r="G63" s="1"/>
      <c r="H63" s="1"/>
      <c r="I63" s="1"/>
      <c r="J63" s="1"/>
      <c r="K63" s="1"/>
      <c r="L63" s="56"/>
      <c r="M63" s="1"/>
    </row>
    <row r="64" spans="3:13" ht="12.75" customHeight="1">
      <c r="C64" s="49" t="s">
        <v>20</v>
      </c>
      <c r="D64" s="50">
        <v>1</v>
      </c>
      <c r="E64" s="17" t="s">
        <v>21</v>
      </c>
      <c r="F64" s="55"/>
      <c r="G64" s="1"/>
      <c r="H64" s="1"/>
      <c r="I64" s="1"/>
      <c r="J64" s="1"/>
      <c r="K64" s="1"/>
      <c r="L64" s="56"/>
      <c r="M64" s="1"/>
    </row>
    <row r="65" spans="3:13" ht="12.75" customHeight="1">
      <c r="C65" s="91" t="s">
        <v>57</v>
      </c>
      <c r="D65" s="94">
        <f>(D62*D63)/D64</f>
        <v>0</v>
      </c>
      <c r="E65" s="17"/>
      <c r="F65" s="55"/>
      <c r="G65" s="1"/>
      <c r="H65" s="1"/>
      <c r="I65" s="1"/>
      <c r="J65" s="1"/>
      <c r="K65" s="1"/>
      <c r="L65" s="56"/>
      <c r="M65" s="1"/>
    </row>
    <row r="66" spans="3:13" ht="12.75" customHeight="1">
      <c r="C66" s="49"/>
      <c r="D66" s="63"/>
      <c r="E66" s="17"/>
      <c r="F66" s="55"/>
      <c r="G66" s="1"/>
      <c r="H66" s="1"/>
      <c r="I66" s="1"/>
      <c r="J66" s="1"/>
      <c r="K66" s="1"/>
      <c r="L66" s="56"/>
      <c r="M66" s="1"/>
    </row>
    <row r="67" spans="3:13" ht="12.75" customHeight="1">
      <c r="C67" s="76" t="s">
        <v>58</v>
      </c>
      <c r="F67" s="55"/>
      <c r="G67" s="1"/>
      <c r="H67" s="1"/>
      <c r="I67" s="1"/>
      <c r="J67" s="1"/>
      <c r="K67" s="1"/>
      <c r="L67" s="56"/>
      <c r="M67" s="1"/>
    </row>
    <row r="68" spans="3:13" ht="12.75" customHeight="1">
      <c r="C68" s="49" t="s">
        <v>15</v>
      </c>
      <c r="D68" s="50">
        <v>0</v>
      </c>
      <c r="E68" s="17" t="s">
        <v>16</v>
      </c>
      <c r="F68" s="55"/>
      <c r="G68" s="1"/>
      <c r="H68" s="1"/>
      <c r="I68" s="1"/>
      <c r="J68" s="1"/>
      <c r="K68" s="1"/>
      <c r="L68" s="56"/>
      <c r="M68" s="1"/>
    </row>
    <row r="69" spans="3:13" ht="12.75" customHeight="1">
      <c r="C69" s="49" t="s">
        <v>18</v>
      </c>
      <c r="D69" s="14">
        <v>0</v>
      </c>
      <c r="E69" s="17" t="s">
        <v>19</v>
      </c>
      <c r="F69" s="55"/>
      <c r="G69" s="1"/>
      <c r="H69" s="1"/>
      <c r="I69" s="1"/>
      <c r="J69" s="1"/>
      <c r="K69" s="1"/>
      <c r="L69" s="56"/>
      <c r="M69" s="1"/>
    </row>
    <row r="70" spans="3:13" ht="12.75" customHeight="1">
      <c r="C70" s="49" t="s">
        <v>20</v>
      </c>
      <c r="D70" s="50">
        <v>1</v>
      </c>
      <c r="E70" s="17" t="s">
        <v>21</v>
      </c>
      <c r="F70" s="55"/>
      <c r="G70" s="1"/>
      <c r="H70" s="1"/>
      <c r="I70" s="1"/>
      <c r="J70" s="1"/>
      <c r="K70" s="1"/>
      <c r="L70" s="56"/>
      <c r="M70" s="1"/>
    </row>
    <row r="71" spans="3:13" ht="12.75" customHeight="1">
      <c r="C71" s="91" t="s">
        <v>57</v>
      </c>
      <c r="D71" s="94">
        <f>(D68*D69)/D70</f>
        <v>0</v>
      </c>
      <c r="E71" s="17"/>
      <c r="F71" s="55"/>
      <c r="G71" s="1"/>
      <c r="H71" s="1"/>
      <c r="I71" s="1"/>
      <c r="J71" s="1"/>
      <c r="K71" s="1"/>
      <c r="L71" s="56"/>
      <c r="M71" s="1"/>
    </row>
    <row r="72" spans="3:13" ht="12.75" customHeight="1">
      <c r="C72" s="49"/>
      <c r="D72" s="63"/>
      <c r="E72" s="17"/>
      <c r="F72" s="55"/>
      <c r="G72" s="1"/>
      <c r="H72" s="1"/>
      <c r="I72" s="1"/>
      <c r="J72" s="1"/>
      <c r="K72" s="1"/>
      <c r="L72" s="56"/>
      <c r="M72" s="1"/>
    </row>
    <row r="74" spans="2:14" ht="12.75">
      <c r="B74" s="117" t="s">
        <v>32</v>
      </c>
      <c r="C74" s="117"/>
      <c r="D74" s="117"/>
      <c r="E74" s="117"/>
      <c r="F74" s="117"/>
      <c r="G74" s="57"/>
      <c r="H74" s="57"/>
      <c r="I74" s="57"/>
      <c r="J74" s="65"/>
      <c r="K74" s="65"/>
      <c r="L74" s="66"/>
      <c r="M74" s="67"/>
      <c r="N74" s="67"/>
    </row>
    <row r="75" spans="1:14" ht="3.75" customHeight="1">
      <c r="A75"/>
      <c r="B75"/>
      <c r="C75"/>
      <c r="D75"/>
      <c r="E75"/>
      <c r="F75"/>
      <c r="G75"/>
      <c r="H75"/>
      <c r="I75"/>
      <c r="J75"/>
      <c r="K75"/>
      <c r="L75"/>
      <c r="M75"/>
      <c r="N75"/>
    </row>
    <row r="76" spans="1:14" ht="12.75">
      <c r="A76"/>
      <c r="B76" s="120" t="s">
        <v>28</v>
      </c>
      <c r="C76" s="120"/>
      <c r="D76" s="120"/>
      <c r="E76" s="120"/>
      <c r="F76" s="120"/>
      <c r="G76" s="120"/>
      <c r="H76" s="1"/>
      <c r="I76" s="121" t="s">
        <v>35</v>
      </c>
      <c r="J76" s="121"/>
      <c r="K76" s="121"/>
      <c r="L76" s="121"/>
      <c r="M76" s="121"/>
      <c r="N76" s="121"/>
    </row>
    <row r="77" spans="1:14" ht="12.75">
      <c r="A77"/>
      <c r="B77" s="10"/>
      <c r="C77" s="11"/>
      <c r="D77" s="10" t="s">
        <v>1</v>
      </c>
      <c r="E77" s="10" t="s">
        <v>2</v>
      </c>
      <c r="F77" s="122" t="s">
        <v>3</v>
      </c>
      <c r="G77" s="122"/>
      <c r="H77" s="10"/>
      <c r="I77" s="123" t="s">
        <v>4</v>
      </c>
      <c r="J77" s="123"/>
      <c r="K77" s="10"/>
      <c r="L77" s="124" t="s">
        <v>5</v>
      </c>
      <c r="M77" s="124"/>
      <c r="N77" s="10"/>
    </row>
    <row r="78" spans="1:14" ht="12.75">
      <c r="A78"/>
      <c r="B78" s="10"/>
      <c r="C78" s="11" t="s">
        <v>26</v>
      </c>
      <c r="D78" s="10" t="s">
        <v>6</v>
      </c>
      <c r="E78" s="10" t="s">
        <v>7</v>
      </c>
      <c r="F78" s="122" t="s">
        <v>8</v>
      </c>
      <c r="G78" s="122"/>
      <c r="H78" s="10"/>
      <c r="I78" s="10" t="s">
        <v>7</v>
      </c>
      <c r="J78" s="10" t="s">
        <v>26</v>
      </c>
      <c r="K78" s="10"/>
      <c r="L78" s="137" t="s">
        <v>29</v>
      </c>
      <c r="M78" s="137"/>
      <c r="N78" s="10"/>
    </row>
    <row r="79" ht="12.75">
      <c r="A79"/>
    </row>
    <row r="80" spans="1:14" ht="12.75">
      <c r="A80"/>
      <c r="B80" s="12"/>
      <c r="C80" s="92"/>
      <c r="D80" s="14">
        <v>0</v>
      </c>
      <c r="E80" s="14">
        <v>1</v>
      </c>
      <c r="F80" s="15">
        <f>D80/E80</f>
        <v>0</v>
      </c>
      <c r="G80" s="16"/>
      <c r="H80" s="17"/>
      <c r="I80" s="18">
        <v>0</v>
      </c>
      <c r="J80" s="16">
        <f>C80</f>
        <v>0</v>
      </c>
      <c r="K80" s="15"/>
      <c r="L80" s="15">
        <f>I80*F80</f>
        <v>0</v>
      </c>
      <c r="M80" s="15"/>
      <c r="N80" s="16"/>
    </row>
    <row r="81" spans="1:14" ht="12.75">
      <c r="A81"/>
      <c r="B81" s="12"/>
      <c r="C81" s="92"/>
      <c r="D81" s="14">
        <v>0</v>
      </c>
      <c r="E81" s="14">
        <v>1</v>
      </c>
      <c r="F81" s="15">
        <f>D81/E81</f>
        <v>0</v>
      </c>
      <c r="G81" s="16"/>
      <c r="H81" s="17"/>
      <c r="I81" s="18">
        <v>0</v>
      </c>
      <c r="J81" s="16">
        <f>C81</f>
        <v>0</v>
      </c>
      <c r="K81" s="15"/>
      <c r="L81" s="15">
        <f>I81*F81</f>
        <v>0</v>
      </c>
      <c r="M81" s="15"/>
      <c r="N81" s="16"/>
    </row>
    <row r="82" spans="1:14" ht="12.75">
      <c r="A82"/>
      <c r="B82" s="12"/>
      <c r="C82" s="13"/>
      <c r="D82" s="14">
        <v>0</v>
      </c>
      <c r="E82" s="14">
        <v>1</v>
      </c>
      <c r="F82" s="15">
        <f>D82/E82</f>
        <v>0</v>
      </c>
      <c r="G82" s="16"/>
      <c r="H82" s="17"/>
      <c r="I82" s="18">
        <v>0</v>
      </c>
      <c r="J82" s="16">
        <f>C82</f>
        <v>0</v>
      </c>
      <c r="K82" s="15"/>
      <c r="L82" s="15">
        <f>I82*F82</f>
        <v>0</v>
      </c>
      <c r="M82" s="15"/>
      <c r="N82" s="16"/>
    </row>
    <row r="83" spans="1:14" ht="12.75">
      <c r="A83"/>
      <c r="B83" s="12"/>
      <c r="C83" s="13"/>
      <c r="D83" s="14">
        <v>0</v>
      </c>
      <c r="E83" s="14">
        <v>1</v>
      </c>
      <c r="F83" s="15">
        <f>D83/E83</f>
        <v>0</v>
      </c>
      <c r="G83" s="16"/>
      <c r="H83" s="17"/>
      <c r="I83" s="18">
        <v>0</v>
      </c>
      <c r="J83" s="16">
        <f>C83</f>
        <v>0</v>
      </c>
      <c r="K83" s="15"/>
      <c r="L83" s="15">
        <f>I83*F83</f>
        <v>0</v>
      </c>
      <c r="M83" s="15"/>
      <c r="N83" s="16"/>
    </row>
    <row r="84" spans="1:14" ht="12.75">
      <c r="A84"/>
      <c r="B84" s="68"/>
      <c r="C84" s="69"/>
      <c r="D84" s="70">
        <v>0</v>
      </c>
      <c r="E84" s="70">
        <v>1</v>
      </c>
      <c r="F84" s="71">
        <f>D84/E84</f>
        <v>0</v>
      </c>
      <c r="G84" s="72"/>
      <c r="H84" s="73"/>
      <c r="I84" s="74">
        <v>0</v>
      </c>
      <c r="J84" s="72">
        <f>C84</f>
        <v>0</v>
      </c>
      <c r="K84" s="71"/>
      <c r="L84" s="71">
        <f>I84*F84</f>
        <v>0</v>
      </c>
      <c r="M84" s="71"/>
      <c r="N84" s="16"/>
    </row>
    <row r="85" spans="1:14" ht="12" customHeight="1" thickBot="1">
      <c r="A85"/>
      <c r="B85" s="25"/>
      <c r="C85" s="26"/>
      <c r="D85" s="25"/>
      <c r="E85" s="25"/>
      <c r="F85" s="27"/>
      <c r="G85" s="25"/>
      <c r="H85" s="25"/>
      <c r="I85" s="141" t="s">
        <v>31</v>
      </c>
      <c r="J85" s="141"/>
      <c r="K85" s="141"/>
      <c r="L85" s="75">
        <f>SUM(L80:L84)</f>
        <v>0</v>
      </c>
      <c r="M85" s="142" t="s">
        <v>48</v>
      </c>
      <c r="N85" s="143"/>
    </row>
    <row r="86" spans="2:3" ht="12.75">
      <c r="B86" s="125"/>
      <c r="C86" s="125"/>
    </row>
    <row r="87" spans="2:14" ht="12.75">
      <c r="B87" s="117" t="s">
        <v>33</v>
      </c>
      <c r="C87" s="117"/>
      <c r="D87" s="117"/>
      <c r="E87" s="117"/>
      <c r="F87" s="117"/>
      <c r="G87" s="57"/>
      <c r="H87" s="57"/>
      <c r="I87" s="57"/>
      <c r="J87" s="65"/>
      <c r="K87" s="65"/>
      <c r="L87" s="66"/>
      <c r="M87" s="67"/>
      <c r="N87" s="67"/>
    </row>
    <row r="88" spans="2:14" ht="3.75" customHeight="1">
      <c r="B88"/>
      <c r="C88"/>
      <c r="D88"/>
      <c r="E88"/>
      <c r="F88"/>
      <c r="G88"/>
      <c r="H88"/>
      <c r="I88"/>
      <c r="J88"/>
      <c r="K88"/>
      <c r="L88"/>
      <c r="M88"/>
      <c r="N88"/>
    </row>
    <row r="89" spans="2:14" ht="12.75">
      <c r="B89" s="120" t="s">
        <v>28</v>
      </c>
      <c r="C89" s="120"/>
      <c r="D89" s="120"/>
      <c r="E89" s="120"/>
      <c r="F89" s="120"/>
      <c r="G89" s="120"/>
      <c r="H89" s="1"/>
      <c r="I89" s="121" t="s">
        <v>35</v>
      </c>
      <c r="J89" s="121"/>
      <c r="K89" s="121"/>
      <c r="L89" s="121"/>
      <c r="M89" s="121"/>
      <c r="N89" s="121"/>
    </row>
    <row r="90" spans="2:14" ht="12.75">
      <c r="B90" s="10"/>
      <c r="C90" s="11"/>
      <c r="D90" s="10" t="s">
        <v>1</v>
      </c>
      <c r="E90" s="10" t="s">
        <v>2</v>
      </c>
      <c r="F90" s="122" t="s">
        <v>3</v>
      </c>
      <c r="G90" s="122"/>
      <c r="H90" s="10"/>
      <c r="I90" s="123" t="s">
        <v>4</v>
      </c>
      <c r="J90" s="123"/>
      <c r="K90" s="10"/>
      <c r="L90" s="124" t="s">
        <v>5</v>
      </c>
      <c r="M90" s="124"/>
      <c r="N90" s="10"/>
    </row>
    <row r="91" spans="2:15" ht="12.75">
      <c r="B91" s="10"/>
      <c r="C91" s="11" t="s">
        <v>26</v>
      </c>
      <c r="D91" s="10" t="s">
        <v>6</v>
      </c>
      <c r="E91" s="10" t="s">
        <v>7</v>
      </c>
      <c r="F91" s="122" t="s">
        <v>8</v>
      </c>
      <c r="G91" s="122"/>
      <c r="H91" s="10"/>
      <c r="I91" s="10" t="s">
        <v>7</v>
      </c>
      <c r="J91" s="10" t="s">
        <v>26</v>
      </c>
      <c r="K91" s="10"/>
      <c r="L91" s="137" t="s">
        <v>29</v>
      </c>
      <c r="M91" s="137"/>
      <c r="N91" s="10"/>
      <c r="O91" s="64"/>
    </row>
    <row r="92" ht="12.75">
      <c r="O92" s="64"/>
    </row>
    <row r="93" spans="2:15" ht="12.75">
      <c r="B93" s="12"/>
      <c r="C93" s="13"/>
      <c r="D93" s="14">
        <v>0</v>
      </c>
      <c r="E93" s="14">
        <v>1</v>
      </c>
      <c r="F93" s="15">
        <f>D93/E93</f>
        <v>0</v>
      </c>
      <c r="G93" s="16"/>
      <c r="H93" s="17"/>
      <c r="I93" s="18">
        <v>0</v>
      </c>
      <c r="J93" s="16">
        <f>C93</f>
        <v>0</v>
      </c>
      <c r="K93" s="15"/>
      <c r="L93" s="15">
        <f>I93*F93</f>
        <v>0</v>
      </c>
      <c r="M93" s="15"/>
      <c r="N93" s="16"/>
      <c r="O93" s="64"/>
    </row>
    <row r="94" spans="2:15" ht="12.75">
      <c r="B94" s="12"/>
      <c r="C94" s="13"/>
      <c r="D94" s="14">
        <v>0</v>
      </c>
      <c r="E94" s="14">
        <v>1</v>
      </c>
      <c r="F94" s="15">
        <f>D94/E94</f>
        <v>0</v>
      </c>
      <c r="G94" s="16"/>
      <c r="H94" s="17"/>
      <c r="I94" s="18">
        <v>0</v>
      </c>
      <c r="J94" s="16">
        <f>C94</f>
        <v>0</v>
      </c>
      <c r="K94" s="15"/>
      <c r="L94" s="15">
        <f>I94*F94</f>
        <v>0</v>
      </c>
      <c r="M94" s="15"/>
      <c r="N94" s="16"/>
      <c r="O94" s="64"/>
    </row>
    <row r="95" spans="2:15" ht="12.75">
      <c r="B95" s="12"/>
      <c r="C95" s="13"/>
      <c r="D95" s="14">
        <v>0</v>
      </c>
      <c r="E95" s="14">
        <v>1</v>
      </c>
      <c r="F95" s="15">
        <f>D95/E95</f>
        <v>0</v>
      </c>
      <c r="G95" s="16"/>
      <c r="H95" s="17"/>
      <c r="I95" s="18">
        <v>0</v>
      </c>
      <c r="J95" s="16">
        <f>C95</f>
        <v>0</v>
      </c>
      <c r="K95" s="15"/>
      <c r="L95" s="15">
        <f>I95*F95</f>
        <v>0</v>
      </c>
      <c r="M95" s="15"/>
      <c r="N95" s="16"/>
      <c r="O95" s="64"/>
    </row>
    <row r="96" spans="2:15" ht="12.75">
      <c r="B96" s="12"/>
      <c r="C96" s="13"/>
      <c r="D96" s="14">
        <v>0</v>
      </c>
      <c r="E96" s="14">
        <v>1</v>
      </c>
      <c r="F96" s="15">
        <f>D96/E96</f>
        <v>0</v>
      </c>
      <c r="G96" s="16"/>
      <c r="H96" s="17"/>
      <c r="I96" s="18">
        <v>0</v>
      </c>
      <c r="J96" s="16">
        <f>C96</f>
        <v>0</v>
      </c>
      <c r="K96" s="15"/>
      <c r="L96" s="15">
        <f>I96*F96</f>
        <v>0</v>
      </c>
      <c r="M96" s="15"/>
      <c r="N96" s="16"/>
      <c r="O96" s="64"/>
    </row>
    <row r="97" spans="2:15" ht="12.75">
      <c r="B97" s="68"/>
      <c r="C97" s="69"/>
      <c r="D97" s="70">
        <v>0</v>
      </c>
      <c r="E97" s="70">
        <v>1</v>
      </c>
      <c r="F97" s="71">
        <f>D97/E97</f>
        <v>0</v>
      </c>
      <c r="G97" s="72"/>
      <c r="H97" s="73"/>
      <c r="I97" s="74">
        <v>0</v>
      </c>
      <c r="J97" s="72">
        <f>C97</f>
        <v>0</v>
      </c>
      <c r="K97" s="71"/>
      <c r="L97" s="71">
        <f>I97*F97</f>
        <v>0</v>
      </c>
      <c r="M97" s="71"/>
      <c r="N97" s="16"/>
      <c r="O97" s="64"/>
    </row>
    <row r="98" spans="2:15" ht="13.5" thickBot="1">
      <c r="B98" s="25"/>
      <c r="C98" s="26"/>
      <c r="D98" s="25"/>
      <c r="E98" s="25"/>
      <c r="F98" s="27"/>
      <c r="G98" s="25"/>
      <c r="H98" s="25"/>
      <c r="I98" s="141" t="s">
        <v>47</v>
      </c>
      <c r="J98" s="141"/>
      <c r="K98" s="141"/>
      <c r="L98" s="75">
        <f>SUM(L93:L97)</f>
        <v>0</v>
      </c>
      <c r="M98" s="142" t="s">
        <v>48</v>
      </c>
      <c r="N98" s="143"/>
      <c r="O98" s="64"/>
    </row>
    <row r="99" spans="2:9" ht="12.75">
      <c r="B99" s="117" t="s">
        <v>22</v>
      </c>
      <c r="C99" s="117"/>
      <c r="D99" s="117"/>
      <c r="E99" s="117"/>
      <c r="F99" s="117"/>
      <c r="G99" s="9"/>
      <c r="H99" s="9"/>
      <c r="I99" s="9"/>
    </row>
    <row r="100" spans="2:14" ht="3.75" customHeight="1">
      <c r="B100" s="59"/>
      <c r="C100" s="2"/>
      <c r="J100" s="35"/>
      <c r="K100" s="36"/>
      <c r="L100" s="37"/>
      <c r="M100" s="36"/>
      <c r="N100" s="38"/>
    </row>
    <row r="101" spans="3:14" ht="12.75">
      <c r="C101" s="130" t="s">
        <v>34</v>
      </c>
      <c r="D101" s="130"/>
      <c r="E101" s="130"/>
      <c r="F101" s="130"/>
      <c r="G101" s="130"/>
      <c r="H101" s="130"/>
      <c r="J101" s="126" t="s">
        <v>23</v>
      </c>
      <c r="K101" s="126"/>
      <c r="L101" s="41"/>
      <c r="M101" s="60"/>
      <c r="N101" s="43"/>
    </row>
    <row r="102" spans="3:14" ht="13.5" thickBot="1">
      <c r="C102" s="58" t="s">
        <v>5</v>
      </c>
      <c r="D102" s="14">
        <v>0</v>
      </c>
      <c r="E102" s="17" t="s">
        <v>24</v>
      </c>
      <c r="F102" s="61"/>
      <c r="G102" s="17"/>
      <c r="H102" s="17"/>
      <c r="J102" s="39"/>
      <c r="K102" s="62"/>
      <c r="L102" s="44">
        <f>D102</f>
        <v>0</v>
      </c>
      <c r="M102" s="54" t="s">
        <v>13</v>
      </c>
      <c r="N102" s="46"/>
    </row>
    <row r="104" spans="2:14" ht="7.5" customHeight="1" thickBot="1" thickTop="1">
      <c r="B104" s="131" t="s">
        <v>25</v>
      </c>
      <c r="C104" s="131"/>
      <c r="D104" s="131"/>
      <c r="E104" s="131"/>
      <c r="F104" s="132"/>
      <c r="G104" s="132"/>
      <c r="H104" s="132"/>
      <c r="I104" s="132"/>
      <c r="J104" s="132"/>
      <c r="K104" s="133">
        <f>L51+L56+L85+L98+L102</f>
        <v>0</v>
      </c>
      <c r="L104" s="133"/>
      <c r="M104" s="134" t="s">
        <v>13</v>
      </c>
      <c r="N104" s="134"/>
    </row>
    <row r="105" spans="2:14" ht="16.5" customHeight="1" thickBot="1" thickTop="1">
      <c r="B105" s="131"/>
      <c r="C105" s="131"/>
      <c r="D105" s="131"/>
      <c r="E105" s="131"/>
      <c r="F105" s="132"/>
      <c r="G105" s="132"/>
      <c r="H105" s="132"/>
      <c r="I105" s="132"/>
      <c r="J105" s="132"/>
      <c r="K105" s="133"/>
      <c r="L105" s="133"/>
      <c r="M105" s="134"/>
      <c r="N105" s="134"/>
    </row>
    <row r="106" spans="2:14" ht="7.5" customHeight="1" thickBot="1" thickTop="1">
      <c r="B106" s="131"/>
      <c r="C106" s="131"/>
      <c r="D106" s="131"/>
      <c r="E106" s="131"/>
      <c r="F106" s="132"/>
      <c r="G106" s="132"/>
      <c r="H106" s="132"/>
      <c r="I106" s="132"/>
      <c r="J106" s="132"/>
      <c r="K106" s="133"/>
      <c r="L106" s="133"/>
      <c r="M106" s="134"/>
      <c r="N106" s="134"/>
    </row>
    <row r="109" spans="2:5" ht="12.75">
      <c r="B109" s="135" t="s">
        <v>27</v>
      </c>
      <c r="C109" s="135"/>
      <c r="D109" s="135"/>
      <c r="E109" s="135"/>
    </row>
  </sheetData>
  <sheetProtection selectLockedCells="1" selectUnlockedCells="1"/>
  <mergeCells count="52">
    <mergeCell ref="B104:E106"/>
    <mergeCell ref="F104:J106"/>
    <mergeCell ref="K104:L106"/>
    <mergeCell ref="M104:N106"/>
    <mergeCell ref="B109:E109"/>
    <mergeCell ref="F91:G91"/>
    <mergeCell ref="L91:M91"/>
    <mergeCell ref="I98:K98"/>
    <mergeCell ref="M98:N98"/>
    <mergeCell ref="B99:F99"/>
    <mergeCell ref="C101:H101"/>
    <mergeCell ref="J101:K101"/>
    <mergeCell ref="B86:C86"/>
    <mergeCell ref="B87:F87"/>
    <mergeCell ref="B89:G89"/>
    <mergeCell ref="I89:N89"/>
    <mergeCell ref="F90:G90"/>
    <mergeCell ref="I90:J90"/>
    <mergeCell ref="L90:M90"/>
    <mergeCell ref="F77:G77"/>
    <mergeCell ref="I77:J77"/>
    <mergeCell ref="L77:M77"/>
    <mergeCell ref="F78:G78"/>
    <mergeCell ref="L78:M78"/>
    <mergeCell ref="I85:K85"/>
    <mergeCell ref="M85:N85"/>
    <mergeCell ref="E51:K51"/>
    <mergeCell ref="B53:E53"/>
    <mergeCell ref="J55:K55"/>
    <mergeCell ref="F56:K56"/>
    <mergeCell ref="B74:F74"/>
    <mergeCell ref="B76:G76"/>
    <mergeCell ref="I76:N76"/>
    <mergeCell ref="J45:K45"/>
    <mergeCell ref="M45:N45"/>
    <mergeCell ref="J47:K47"/>
    <mergeCell ref="B48:E48"/>
    <mergeCell ref="J48:K48"/>
    <mergeCell ref="J50:K50"/>
    <mergeCell ref="B31:G31"/>
    <mergeCell ref="I31:N31"/>
    <mergeCell ref="F32:G32"/>
    <mergeCell ref="I32:J32"/>
    <mergeCell ref="L32:M32"/>
    <mergeCell ref="F33:G33"/>
    <mergeCell ref="L33:M33"/>
    <mergeCell ref="C6:D6"/>
    <mergeCell ref="C7:D7"/>
    <mergeCell ref="C8:D8"/>
    <mergeCell ref="C9:D9"/>
    <mergeCell ref="C10:D10"/>
    <mergeCell ref="B26:N28"/>
  </mergeCells>
  <printOptions/>
  <pageMargins left="0.7875" right="0.7875" top="1.025" bottom="1.025" header="0.7875" footer="0.7875"/>
  <pageSetup firstPageNumber="1" useFirstPageNumber="1"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B2:G4"/>
  <sheetViews>
    <sheetView zoomScalePageLayoutView="0" workbookViewId="0" topLeftCell="A1">
      <selection activeCell="C8" sqref="C8"/>
    </sheetView>
  </sheetViews>
  <sheetFormatPr defaultColWidth="9.140625" defaultRowHeight="12.75"/>
  <cols>
    <col min="1" max="1" width="0.9921875" style="0" customWidth="1"/>
    <col min="2" max="2" width="13.28125" style="0" bestFit="1" customWidth="1"/>
  </cols>
  <sheetData>
    <row r="1" ht="6.75" customHeight="1" thickBot="1"/>
    <row r="2" spans="2:7" ht="12.75">
      <c r="B2" s="113" t="s">
        <v>68</v>
      </c>
      <c r="C2" s="111" t="s">
        <v>54</v>
      </c>
      <c r="D2" s="111" t="s">
        <v>50</v>
      </c>
      <c r="E2" s="111"/>
      <c r="F2" s="111" t="s">
        <v>49</v>
      </c>
      <c r="G2" s="112"/>
    </row>
    <row r="3" spans="2:7" ht="13.5" thickBot="1">
      <c r="B3" s="114"/>
      <c r="C3" s="115"/>
      <c r="D3" s="108" t="s">
        <v>1</v>
      </c>
      <c r="E3" s="108" t="s">
        <v>69</v>
      </c>
      <c r="F3" s="108" t="s">
        <v>1</v>
      </c>
      <c r="G3" s="109" t="s">
        <v>69</v>
      </c>
    </row>
    <row r="4" spans="2:7" ht="12.75">
      <c r="B4" s="105" t="str">
        <f>Example!C2</f>
        <v>Body Butter</v>
      </c>
      <c r="C4" s="110">
        <f>Example!E11</f>
        <v>2.995019841269841</v>
      </c>
      <c r="D4" s="106">
        <f>Example!D15</f>
        <v>5.99</v>
      </c>
      <c r="E4" s="107">
        <f>Example!D18</f>
        <v>0.4999966876010282</v>
      </c>
      <c r="F4" s="106">
        <f>Example!E15</f>
        <v>11.98</v>
      </c>
      <c r="G4" s="107">
        <f>Example!E18</f>
        <v>0.7499983438005141</v>
      </c>
    </row>
  </sheetData>
  <sheetProtection/>
  <mergeCells count="4">
    <mergeCell ref="D2:E2"/>
    <mergeCell ref="F2:G2"/>
    <mergeCell ref="B2:B3"/>
    <mergeCell ref="C2: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Mozian</dc:creator>
  <cp:keywords/>
  <dc:description/>
  <cp:lastModifiedBy>Kristen Mozian</cp:lastModifiedBy>
  <dcterms:created xsi:type="dcterms:W3CDTF">2020-01-08T16:41:02Z</dcterms:created>
  <dcterms:modified xsi:type="dcterms:W3CDTF">2021-03-11T18:24:00Z</dcterms:modified>
  <cp:category/>
  <cp:version/>
  <cp:contentType/>
  <cp:contentStatus/>
</cp:coreProperties>
</file>